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5521" yWindow="65521" windowWidth="14400" windowHeight="11460" tabRatio="721" firstSheet="7" activeTab="13"/>
  </bookViews>
  <sheets>
    <sheet name="28.어가 및 어가인구" sheetId="1" r:id="rId1"/>
    <sheet name="29.어선보유" sheetId="2" r:id="rId2"/>
    <sheet name="30.어항시설" sheetId="3" r:id="rId3"/>
    <sheet name="31.양식어업권" sheetId="4" r:id="rId4"/>
    <sheet name="32.어업권" sheetId="5" r:id="rId5"/>
    <sheet name="33. 어선어업허가 및 신고현황-가. 근해어업허가현황)" sheetId="6" r:id="rId6"/>
    <sheet name="33-나.연안어업처분건수(10톤미만)" sheetId="7" r:id="rId7"/>
    <sheet name="33-다.면허.신고어업 및 기타허가어업" sheetId="8" r:id="rId8"/>
    <sheet name="34.수산물 어획고" sheetId="9" r:id="rId9"/>
    <sheet name="35.수산물가공품 생산량" sheetId="10" r:id="rId10"/>
    <sheet name="36.수산물 생산량및판매금액" sheetId="11" r:id="rId11"/>
    <sheet name="37.수산업협동조합" sheetId="12" r:id="rId12"/>
    <sheet name="38.친환경 농산물 인증현황" sheetId="13" r:id="rId13"/>
    <sheet name="39. 화훼류 재배현황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1._접수우편물">#REF!</definedName>
    <definedName name="_1_1_저수지">#REF!</definedName>
    <definedName name="_10_4_양배수장">#REF!</definedName>
    <definedName name="_10_9_소형관정">#REF!</definedName>
    <definedName name="_108_10_방조제">#REF!</definedName>
    <definedName name="_12_5_취입보">#REF!</definedName>
    <definedName name="_14_6_집수암거">#REF!</definedName>
    <definedName name="_16_7_집수정">#REF!</definedName>
    <definedName name="_162_2_양수장">#REF!</definedName>
    <definedName name="_18_8_대형관정">#REF!</definedName>
    <definedName name="_2._배달우편물">'[5]배달물수'!$A$2</definedName>
    <definedName name="_2_1_저수지">#REF!</definedName>
    <definedName name="_2_10_방조제">#REF!</definedName>
    <definedName name="_20_9_소형관정">#REF!</definedName>
    <definedName name="_216_3_배수장">#REF!</definedName>
    <definedName name="_270_4_양배수장">#REF!</definedName>
    <definedName name="_3._우편세입">#REF!</definedName>
    <definedName name="_3_2_양수장">#REF!</definedName>
    <definedName name="_324_5_취입보">#REF!</definedName>
    <definedName name="_378_6_집수암거">#REF!</definedName>
    <definedName name="_4_10_방조제">#REF!</definedName>
    <definedName name="_4_3_배수장">#REF!</definedName>
    <definedName name="_432_7_집수정">#REF!</definedName>
    <definedName name="_486_8_대형관정">#REF!</definedName>
    <definedName name="_5_4_양배수장">#REF!</definedName>
    <definedName name="_54_1_저수지">#REF!</definedName>
    <definedName name="_540_9_소형관정">#REF!</definedName>
    <definedName name="_6_2_양수장">#REF!</definedName>
    <definedName name="_6_5_취입보">#REF!</definedName>
    <definedName name="_7_6_집수암거">#REF!</definedName>
    <definedName name="_8_3_배수장">#REF!</definedName>
    <definedName name="_8_7_집수정">#REF!</definedName>
    <definedName name="_9_8_대형관정">#REF!</definedName>
    <definedName name="1_저수지" localSheetId="0">#REF!</definedName>
    <definedName name="1_저수지" localSheetId="1">#REF!</definedName>
    <definedName name="1_저수지" localSheetId="2">#REF!</definedName>
    <definedName name="1_저수지" localSheetId="3">#REF!</definedName>
    <definedName name="1_저수지" localSheetId="4">#REF!</definedName>
    <definedName name="1_저수지" localSheetId="5">#REF!</definedName>
    <definedName name="1_저수지" localSheetId="6">#REF!</definedName>
    <definedName name="1_저수지" localSheetId="7">#REF!</definedName>
    <definedName name="1_저수지" localSheetId="8">#REF!</definedName>
    <definedName name="1_저수지" localSheetId="9">#REF!</definedName>
    <definedName name="1_저수지" localSheetId="11">#REF!</definedName>
    <definedName name="1_저수지" localSheetId="12">#REF!</definedName>
    <definedName name="1_저수지" localSheetId="13">#REF!</definedName>
    <definedName name="1_저수지">#REF!</definedName>
    <definedName name="10_방조제" localSheetId="0">#REF!</definedName>
    <definedName name="10_방조제" localSheetId="1">#REF!</definedName>
    <definedName name="10_방조제" localSheetId="2">#REF!</definedName>
    <definedName name="10_방조제" localSheetId="3">#REF!</definedName>
    <definedName name="10_방조제" localSheetId="4">#REF!</definedName>
    <definedName name="10_방조제" localSheetId="5">#REF!</definedName>
    <definedName name="10_방조제" localSheetId="6">#REF!</definedName>
    <definedName name="10_방조제" localSheetId="7">#REF!</definedName>
    <definedName name="10_방조제" localSheetId="8">#REF!</definedName>
    <definedName name="10_방조제" localSheetId="9">#REF!</definedName>
    <definedName name="10_방조제" localSheetId="11">#REF!</definedName>
    <definedName name="10_방조제" localSheetId="12">#REF!</definedName>
    <definedName name="10_방조제" localSheetId="13">#REF!</definedName>
    <definedName name="10_방조제">#REF!</definedName>
    <definedName name="2_양수장" localSheetId="0">#REF!</definedName>
    <definedName name="2_양수장" localSheetId="1">#REF!</definedName>
    <definedName name="2_양수장" localSheetId="2">#REF!</definedName>
    <definedName name="2_양수장" localSheetId="3">#REF!</definedName>
    <definedName name="2_양수장" localSheetId="4">#REF!</definedName>
    <definedName name="2_양수장" localSheetId="5">#REF!</definedName>
    <definedName name="2_양수장" localSheetId="6">#REF!</definedName>
    <definedName name="2_양수장" localSheetId="7">#REF!</definedName>
    <definedName name="2_양수장" localSheetId="8">#REF!</definedName>
    <definedName name="2_양수장" localSheetId="9">#REF!</definedName>
    <definedName name="2_양수장" localSheetId="11">#REF!</definedName>
    <definedName name="2_양수장" localSheetId="12">#REF!</definedName>
    <definedName name="2_양수장" localSheetId="13">#REF!</definedName>
    <definedName name="2_양수장">#REF!</definedName>
    <definedName name="3_배수장" localSheetId="0">#REF!</definedName>
    <definedName name="3_배수장" localSheetId="1">#REF!</definedName>
    <definedName name="3_배수장" localSheetId="2">#REF!</definedName>
    <definedName name="3_배수장" localSheetId="3">#REF!</definedName>
    <definedName name="3_배수장" localSheetId="4">#REF!</definedName>
    <definedName name="3_배수장" localSheetId="5">#REF!</definedName>
    <definedName name="3_배수장" localSheetId="6">#REF!</definedName>
    <definedName name="3_배수장" localSheetId="7">#REF!</definedName>
    <definedName name="3_배수장" localSheetId="8">#REF!</definedName>
    <definedName name="3_배수장" localSheetId="9">#REF!</definedName>
    <definedName name="3_배수장" localSheetId="11">#REF!</definedName>
    <definedName name="3_배수장" localSheetId="12">#REF!</definedName>
    <definedName name="3_배수장" localSheetId="13">#REF!</definedName>
    <definedName name="3_배수장">#REF!</definedName>
    <definedName name="4_양배수장" localSheetId="0">#REF!</definedName>
    <definedName name="4_양배수장" localSheetId="1">#REF!</definedName>
    <definedName name="4_양배수장" localSheetId="2">#REF!</definedName>
    <definedName name="4_양배수장" localSheetId="3">#REF!</definedName>
    <definedName name="4_양배수장" localSheetId="4">#REF!</definedName>
    <definedName name="4_양배수장" localSheetId="5">#REF!</definedName>
    <definedName name="4_양배수장" localSheetId="6">#REF!</definedName>
    <definedName name="4_양배수장" localSheetId="7">#REF!</definedName>
    <definedName name="4_양배수장" localSheetId="8">#REF!</definedName>
    <definedName name="4_양배수장" localSheetId="9">#REF!</definedName>
    <definedName name="4_양배수장" localSheetId="11">#REF!</definedName>
    <definedName name="4_양배수장" localSheetId="12">#REF!</definedName>
    <definedName name="4_양배수장" localSheetId="13">#REF!</definedName>
    <definedName name="4_양배수장">#REF!</definedName>
    <definedName name="5_취입보" localSheetId="0">#REF!</definedName>
    <definedName name="5_취입보" localSheetId="1">#REF!</definedName>
    <definedName name="5_취입보" localSheetId="2">#REF!</definedName>
    <definedName name="5_취입보" localSheetId="3">#REF!</definedName>
    <definedName name="5_취입보" localSheetId="4">#REF!</definedName>
    <definedName name="5_취입보" localSheetId="5">#REF!</definedName>
    <definedName name="5_취입보" localSheetId="6">#REF!</definedName>
    <definedName name="5_취입보" localSheetId="7">#REF!</definedName>
    <definedName name="5_취입보" localSheetId="8">#REF!</definedName>
    <definedName name="5_취입보" localSheetId="9">#REF!</definedName>
    <definedName name="5_취입보" localSheetId="11">#REF!</definedName>
    <definedName name="5_취입보" localSheetId="12">#REF!</definedName>
    <definedName name="5_취입보" localSheetId="13">#REF!</definedName>
    <definedName name="5_취입보">#REF!</definedName>
    <definedName name="6_집수암거" localSheetId="0">#REF!</definedName>
    <definedName name="6_집수암거" localSheetId="1">#REF!</definedName>
    <definedName name="6_집수암거" localSheetId="2">#REF!</definedName>
    <definedName name="6_집수암거" localSheetId="3">#REF!</definedName>
    <definedName name="6_집수암거" localSheetId="4">#REF!</definedName>
    <definedName name="6_집수암거" localSheetId="5">#REF!</definedName>
    <definedName name="6_집수암거" localSheetId="6">#REF!</definedName>
    <definedName name="6_집수암거" localSheetId="7">#REF!</definedName>
    <definedName name="6_집수암거" localSheetId="8">#REF!</definedName>
    <definedName name="6_집수암거" localSheetId="9">#REF!</definedName>
    <definedName name="6_집수암거" localSheetId="11">#REF!</definedName>
    <definedName name="6_집수암거" localSheetId="12">#REF!</definedName>
    <definedName name="6_집수암거" localSheetId="13">#REF!</definedName>
    <definedName name="6_집수암거">#REF!</definedName>
    <definedName name="7_집수정" localSheetId="0">#REF!</definedName>
    <definedName name="7_집수정" localSheetId="1">#REF!</definedName>
    <definedName name="7_집수정" localSheetId="2">#REF!</definedName>
    <definedName name="7_집수정" localSheetId="3">#REF!</definedName>
    <definedName name="7_집수정" localSheetId="4">#REF!</definedName>
    <definedName name="7_집수정" localSheetId="5">#REF!</definedName>
    <definedName name="7_집수정" localSheetId="6">#REF!</definedName>
    <definedName name="7_집수정" localSheetId="7">#REF!</definedName>
    <definedName name="7_집수정" localSheetId="8">#REF!</definedName>
    <definedName name="7_집수정" localSheetId="9">#REF!</definedName>
    <definedName name="7_집수정" localSheetId="11">#REF!</definedName>
    <definedName name="7_집수정" localSheetId="12">#REF!</definedName>
    <definedName name="7_집수정" localSheetId="13">#REF!</definedName>
    <definedName name="7_집수정">#REF!</definedName>
    <definedName name="8_대형관정" localSheetId="0">#REF!</definedName>
    <definedName name="8_대형관정" localSheetId="1">#REF!</definedName>
    <definedName name="8_대형관정" localSheetId="2">#REF!</definedName>
    <definedName name="8_대형관정" localSheetId="3">#REF!</definedName>
    <definedName name="8_대형관정" localSheetId="4">#REF!</definedName>
    <definedName name="8_대형관정" localSheetId="5">#REF!</definedName>
    <definedName name="8_대형관정" localSheetId="6">#REF!</definedName>
    <definedName name="8_대형관정" localSheetId="7">#REF!</definedName>
    <definedName name="8_대형관정" localSheetId="8">#REF!</definedName>
    <definedName name="8_대형관정" localSheetId="9">#REF!</definedName>
    <definedName name="8_대형관정" localSheetId="11">#REF!</definedName>
    <definedName name="8_대형관정" localSheetId="12">#REF!</definedName>
    <definedName name="8_대형관정" localSheetId="13">#REF!</definedName>
    <definedName name="8_대형관정">#REF!</definedName>
    <definedName name="9_소형관정" localSheetId="0">#REF!</definedName>
    <definedName name="9_소형관정" localSheetId="1">#REF!</definedName>
    <definedName name="9_소형관정" localSheetId="2">#REF!</definedName>
    <definedName name="9_소형관정" localSheetId="3">#REF!</definedName>
    <definedName name="9_소형관정" localSheetId="4">#REF!</definedName>
    <definedName name="9_소형관정" localSheetId="5">#REF!</definedName>
    <definedName name="9_소형관정" localSheetId="6">#REF!</definedName>
    <definedName name="9_소형관정" localSheetId="7">#REF!</definedName>
    <definedName name="9_소형관정" localSheetId="8">#REF!</definedName>
    <definedName name="9_소형관정" localSheetId="9">#REF!</definedName>
    <definedName name="9_소형관정" localSheetId="11">#REF!</definedName>
    <definedName name="9_소형관정" localSheetId="12">#REF!</definedName>
    <definedName name="9_소형관정" localSheetId="13">#REF!</definedName>
    <definedName name="9_소형관정">#REF!</definedName>
    <definedName name="a">#REF!</definedName>
    <definedName name="aaa" localSheetId="11">#REF!</definedName>
    <definedName name="aaa">#REF!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Document_array" localSheetId="0">{"Book1"}</definedName>
    <definedName name="Document_array" localSheetId="1">{"Book1"}</definedName>
    <definedName name="Document_array" localSheetId="10">{"Book1"}</definedName>
    <definedName name="Document_array">{"Book1"}</definedName>
    <definedName name="_xlnm.Print_Area" localSheetId="1">'29.어선보유'!$A$1:$P$18</definedName>
    <definedName name="_xlnm.Print_Area" localSheetId="5">'33. 어선어업허가 및 신고현황-가. 근해어업허가현황)'!$A$1:$N$33</definedName>
    <definedName name="_xlnm.Print_Area" localSheetId="6">'33-나.연안어업처분건수(10톤미만)'!$A$1:$K$18</definedName>
    <definedName name="_xlnm.Print_Area" localSheetId="7">'33-다.면허.신고어업 및 기타허가어업'!$A$1:$Q$20</definedName>
    <definedName name="_xlnm.Print_Area" localSheetId="8">'34.수산물 어획고'!$A$1:$P$19</definedName>
    <definedName name="_xlnm.Print_Area" localSheetId="9">'35.수산물가공품 생산량'!$A$1:$L$25</definedName>
    <definedName name="_xlnm.Print_Area" localSheetId="10">'36.수산물 생산량및판매금액'!$A$1:$R$54</definedName>
    <definedName name="_xlnm.Print_Area" localSheetId="12">'38.친환경 농산물 인증현황'!$A$1:$R$31</definedName>
    <definedName name="rnr">'[6]0110원본'!$A$1:$ET$32</definedName>
    <definedName name="s">#REF!</definedName>
    <definedName name="기본급테이블">#REF!</definedName>
    <definedName name="나._세입실적비교">#REF!</definedName>
    <definedName name="나._접수물량과_배달물량_비교">'[5]접수대배달'!$A$1</definedName>
    <definedName name="다._우편물량과_세입실적">#REF!</definedName>
    <definedName name="다._체신청별_접수물량">'[5]청별접수'!$A$1</definedName>
    <definedName name="다중분류">'[23]code'!$A$56:$A$72</definedName>
    <definedName name="대1">'[24]code'!$B$2:$X$2</definedName>
    <definedName name="대분류">'[24]code'!$A$3:$A$25</definedName>
    <definedName name="대시작">'[24]code'!$B$2</definedName>
    <definedName name="라._종별_접수량_총괄">'[5]종별접수'!$A$1</definedName>
    <definedName name="라._체신청별_세입목표_대_실적">#REF!</definedName>
    <definedName name="마._종별_접수량_및_구성비__국내">#REF!</definedName>
    <definedName name="마._체신청별_전년대비_세입실적">#REF!</definedName>
    <definedName name="바._종별_접수량__국제">#REF!</definedName>
    <definedName name="바._항목별_세입실적">'[5]항목별세입'!$A$1</definedName>
    <definedName name="방조제">#REF!</definedName>
    <definedName name="방화규정구분">'[24]code'!$A$28:$A$54</definedName>
    <definedName name="병">#REF!</definedName>
    <definedName name="병충해발생및방제상황">#REF!</definedName>
    <definedName name="사._국제특급우편물_접수실적__당월">'[5]국제특급'!$A$1</definedName>
    <definedName name="사._요금별·후납_우편물량">'[5]별후납'!$A$1</definedName>
    <definedName name="사원테이블">#REF!</definedName>
    <definedName name="세입비1">'[7]0110원본'!$A$1:$ET$32</definedName>
    <definedName name="수당테이블">#REF!</definedName>
    <definedName name="시군">'[25]code'!$C$212:$C$214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 localSheetId="11">#REF!</definedName>
    <definedName name="자료제공__통계청_서산출장소__직__행정6급__성명__엄봉섭" localSheetId="13">#REF!</definedName>
    <definedName name="자료제공__통계청_서산출장소__직__행정6급__성명__엄봉섭">#REF!</definedName>
    <definedName name="저수지">#REF!</definedName>
    <definedName name="접수종별">#REF!</definedName>
    <definedName name="종____로__말소자">'[26]1 자원총괄'!#REF!</definedName>
    <definedName name="중1">'[24]code'!$C$27:$BZ$27</definedName>
    <definedName name="중시작">'[24]code'!$C$27</definedName>
    <definedName name="직책테이블">#REF!</definedName>
    <definedName name="하나" localSheetId="12">#REF!</definedName>
    <definedName name="하나" localSheetId="13">#REF!</definedName>
    <definedName name="하나">#REF!</definedName>
  </definedNames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F28" authorId="0">
      <text>
        <r>
          <rPr>
            <b/>
            <sz val="9"/>
            <rFont val="돋움"/>
            <family val="3"/>
          </rPr>
          <t>민간으로 넘어가서 숫자가 없어서 작년하고 동
일하게 작성</t>
        </r>
      </text>
    </comment>
    <comment ref="P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</t>
        </r>
        <r>
          <rPr>
            <sz val="9"/>
            <rFont val="돋움"/>
            <family val="3"/>
          </rPr>
          <t>년까진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마리수</t>
        </r>
        <r>
          <rPr>
            <sz val="9"/>
            <rFont val="Tahoma"/>
            <family val="2"/>
          </rPr>
          <t>, 2020</t>
        </r>
        <r>
          <rPr>
            <sz val="9"/>
            <rFont val="돋움"/>
            <family val="3"/>
          </rPr>
          <t>년부터는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리터
</t>
        </r>
      </text>
    </comment>
  </commentList>
</comments>
</file>

<file path=xl/sharedStrings.xml><?xml version="1.0" encoding="utf-8"?>
<sst xmlns="http://schemas.openxmlformats.org/spreadsheetml/2006/main" count="838" uniqueCount="500">
  <si>
    <t>Unit : Person, kg, Thousand won</t>
  </si>
  <si>
    <t xml:space="preserve"> No. of employees</t>
  </si>
  <si>
    <t>Loans advanced by the whole year</t>
  </si>
  <si>
    <t>assoc-</t>
  </si>
  <si>
    <t>iation</t>
  </si>
  <si>
    <t>Members</t>
  </si>
  <si>
    <t>savings deposits</t>
  </si>
  <si>
    <t>deposits</t>
  </si>
  <si>
    <t xml:space="preserve">AGRICULTURE, FORESTRY AND FISHING   </t>
  </si>
  <si>
    <t>Area</t>
  </si>
  <si>
    <t>Year</t>
  </si>
  <si>
    <t>Others</t>
  </si>
  <si>
    <t>No. of</t>
  </si>
  <si>
    <t>Time and</t>
  </si>
  <si>
    <t>Demand</t>
  </si>
  <si>
    <t>Female</t>
  </si>
  <si>
    <t>Sale</t>
  </si>
  <si>
    <t>Mutual aid</t>
  </si>
  <si>
    <t>Government</t>
  </si>
  <si>
    <t>Year</t>
  </si>
  <si>
    <t>Total</t>
  </si>
  <si>
    <t>Male</t>
  </si>
  <si>
    <t>Year</t>
  </si>
  <si>
    <t xml:space="preserve">AGRICULTURE, FORESTRY AND FISHING   </t>
  </si>
  <si>
    <t xml:space="preserve"> </t>
  </si>
  <si>
    <t>Unit : case</t>
  </si>
  <si>
    <t>Unit : each</t>
  </si>
  <si>
    <t xml:space="preserve">AGRICULTURE, FORESTRY AND FISHING   </t>
  </si>
  <si>
    <t>Unit : case, ha, ton</t>
  </si>
  <si>
    <t>Year</t>
  </si>
  <si>
    <t>Unit : case, ha</t>
  </si>
  <si>
    <t xml:space="preserve">AGRICULTURE, FORESTRY AND FISHING   </t>
  </si>
  <si>
    <t>Year</t>
  </si>
  <si>
    <t>Volume of sales</t>
  </si>
  <si>
    <t>Major cooperative business</t>
  </si>
  <si>
    <t xml:space="preserve"> Loans outstanding at the end of this year</t>
  </si>
  <si>
    <t>Year</t>
  </si>
  <si>
    <t>Cooperatives</t>
  </si>
  <si>
    <t>Purchasing</t>
  </si>
  <si>
    <t>Processing</t>
  </si>
  <si>
    <t>Credit funds</t>
  </si>
  <si>
    <t>funds</t>
  </si>
  <si>
    <t>Boryeong Fishery 
Cooperative Federation</t>
  </si>
  <si>
    <t>Sinheuk  Fishery 
Cooperative Federation</t>
  </si>
  <si>
    <t>Source : Boryeong Fishery Cooperative Federation, Sinheuk  Fishery Cooperative Federation</t>
  </si>
  <si>
    <t>Shipments</t>
  </si>
  <si>
    <t>Volume of
 sales</t>
  </si>
  <si>
    <t> Herbaceous 
flowering plants</t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</si>
  <si>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</si>
  <si>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마을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 xml:space="preserve">정치어업
</t>
    </r>
    <r>
      <rPr>
        <sz val="11"/>
        <rFont val="Times New Roman"/>
        <family val="1"/>
      </rPr>
      <t>Village and fixed fishery</t>
    </r>
  </si>
  <si>
    <r>
      <rPr>
        <sz val="11"/>
        <rFont val="바탕"/>
        <family val="1"/>
      </rPr>
      <t>양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식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Cultured Fishery</t>
    </r>
  </si>
  <si>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Inland water fishery</t>
    </r>
  </si>
  <si>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Cases</t>
    </r>
  </si>
  <si>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적</t>
    </r>
    <r>
      <rPr>
        <sz val="11"/>
        <rFont val="Times New Roman"/>
        <family val="1"/>
      </rPr>
      <t xml:space="preserve">   Area</t>
    </r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</si>
  <si>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협
</t>
    </r>
    <r>
      <rPr>
        <sz val="11"/>
        <rFont val="Times New Roman"/>
        <family val="1"/>
      </rPr>
      <t>NFCF : National Fishery Cooperative Federation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</si>
  <si>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</si>
  <si>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t>Source : fisheries Dep.</t>
  </si>
  <si>
    <t>-</t>
  </si>
  <si>
    <t>Source : Agricultural Technology Center</t>
  </si>
  <si>
    <t>Source : National Agricultural products quality Management</t>
  </si>
  <si>
    <t>2016</t>
  </si>
  <si>
    <t>Source : fisheries Dep.</t>
  </si>
  <si>
    <t>2017</t>
  </si>
  <si>
    <t>2018</t>
  </si>
  <si>
    <t xml:space="preserve">AGRICULTURE, FORESTRY AND FISHING   </t>
  </si>
  <si>
    <t>Unit : Household, Person</t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</si>
  <si>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       </t>
    </r>
    <r>
      <rPr>
        <sz val="11"/>
        <rFont val="바탕"/>
        <family val="1"/>
      </rPr>
      <t>가</t>
    </r>
    <r>
      <rPr>
        <sz val="11"/>
        <rFont val="Times New Roman"/>
        <family val="1"/>
      </rPr>
      <t xml:space="preserve">             Fishery   Households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</si>
  <si>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구</t>
    </r>
  </si>
  <si>
    <t xml:space="preserve"> Fishery population</t>
  </si>
  <si>
    <r>
      <rPr>
        <sz val="11"/>
        <rFont val="바탕"/>
        <family val="1"/>
      </rPr>
      <t>어업종사자</t>
    </r>
    <r>
      <rPr>
        <sz val="11"/>
        <rFont val="Times New Roman"/>
        <family val="1"/>
      </rPr>
      <t xml:space="preserve">      Fishery workers</t>
    </r>
  </si>
  <si>
    <t>Year</t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</si>
  <si>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</si>
  <si>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전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</si>
  <si>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>겸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</si>
  <si>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</si>
  <si>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계</t>
    </r>
  </si>
  <si>
    <t xml:space="preserve"> Part  time</t>
  </si>
  <si>
    <r>
      <rPr>
        <sz val="11"/>
        <rFont val="바탕"/>
        <family val="1"/>
      </rPr>
      <t>호당인구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</si>
  <si>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</si>
  <si>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</si>
  <si>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r>
      <rPr>
        <sz val="11"/>
        <rFont val="바탕"/>
        <family val="1"/>
      </rPr>
      <t>호당종사자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</si>
  <si>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</si>
  <si>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</si>
  <si>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t>Grand</t>
  </si>
  <si>
    <t>Full</t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</si>
  <si>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</si>
  <si>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</si>
  <si>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</t>
    </r>
  </si>
  <si>
    <t>Person per</t>
  </si>
  <si>
    <t>Worker per</t>
  </si>
  <si>
    <t>time</t>
  </si>
  <si>
    <t>Sub total</t>
  </si>
  <si>
    <t>household</t>
  </si>
  <si>
    <t>Household</t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</si>
  <si>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구</t>
    </r>
  </si>
  <si>
    <r>
      <rPr>
        <sz val="11"/>
        <rFont val="바탕"/>
        <family val="1"/>
      </rPr>
      <t>어업종사자</t>
    </r>
    <r>
      <rPr>
        <sz val="11"/>
        <rFont val="Times New Roman"/>
        <family val="1"/>
      </rPr>
      <t xml:space="preserve">      Fishery workers</t>
    </r>
  </si>
  <si>
    <t>Year</t>
  </si>
  <si>
    <r>
      <rPr>
        <sz val="11"/>
        <rFont val="바탕"/>
        <family val="1"/>
      </rPr>
      <t>겸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</si>
  <si>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</si>
  <si>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</si>
  <si>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</si>
  <si>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</si>
  <si>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r>
      <rPr>
        <sz val="11"/>
        <rFont val="바탕"/>
        <family val="1"/>
      </rPr>
      <t>호당종사자</t>
    </r>
  </si>
  <si>
    <t>Person per</t>
  </si>
  <si>
    <t>Worker per</t>
  </si>
  <si>
    <t>household</t>
  </si>
  <si>
    <t>Household</t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</si>
  <si>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해수면어업</t>
    </r>
    <r>
      <rPr>
        <b/>
        <sz val="18"/>
        <rFont val="Times New Roman"/>
        <family val="1"/>
      </rPr>
      <t xml:space="preserve"> </t>
    </r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</si>
  <si>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>. Marine Fisheries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</si>
  <si>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</si>
  <si>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내수면어업</t>
    </r>
    <r>
      <rPr>
        <b/>
        <sz val="18"/>
        <rFont val="Times New Roman"/>
        <family val="1"/>
      </rPr>
      <t xml:space="preserve"> </t>
    </r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</si>
  <si>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>. InIand water Fishery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</si>
  <si>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</si>
  <si>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t xml:space="preserve">AGRICULTURE, FORESTRY AND FISHERY   </t>
  </si>
  <si>
    <t xml:space="preserve">AGRICULTURE, FORESTRY AND FISHERY   </t>
  </si>
  <si>
    <r>
      <t xml:space="preserve">    </t>
    </r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  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</t>
    </r>
  </si>
  <si>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력</t>
    </r>
  </si>
  <si>
    <r>
      <rPr>
        <sz val="11"/>
        <rFont val="바탕"/>
        <family val="1"/>
      </rPr>
      <t>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력</t>
    </r>
  </si>
  <si>
    <r>
      <t>1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</si>
  <si>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1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</si>
  <si>
    <r>
      <t>5</t>
    </r>
    <r>
      <rPr>
        <sz val="11"/>
        <rFont val="바탕"/>
        <family val="1"/>
      </rPr>
      <t>톤∼</t>
    </r>
  </si>
  <si>
    <r>
      <t>10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 xml:space="preserve"> </t>
    </r>
  </si>
  <si>
    <r>
      <t>20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</si>
  <si>
    <r>
      <t>30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 xml:space="preserve"> </t>
    </r>
  </si>
  <si>
    <r>
      <t>50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</si>
  <si>
    <r>
      <t>100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이상</t>
    </r>
  </si>
  <si>
    <t>Grand Total</t>
  </si>
  <si>
    <r>
      <t>(</t>
    </r>
    <r>
      <rPr>
        <sz val="11"/>
        <rFont val="바탕"/>
        <family val="1"/>
      </rPr>
      <t>척수</t>
    </r>
    <r>
      <rPr>
        <sz val="11"/>
        <rFont val="Times New Roman"/>
        <family val="1"/>
      </rPr>
      <t>)</t>
    </r>
  </si>
  <si>
    <r>
      <t xml:space="preserve"> 5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</si>
  <si>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 xml:space="preserve"> 10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</si>
  <si>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20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</si>
  <si>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30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</si>
  <si>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50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</si>
  <si>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100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</si>
  <si>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rPr>
        <sz val="11"/>
        <rFont val="바탕"/>
        <family val="1"/>
      </rPr>
      <t>척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</si>
  <si>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</si>
  <si>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</si>
  <si>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</si>
  <si>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</si>
  <si>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장
</t>
    </r>
    <r>
      <rPr>
        <sz val="11"/>
        <rFont val="Times New Roman"/>
        <family val="1"/>
      </rPr>
      <t>Consignment shed</t>
    </r>
  </si>
  <si>
    <r>
      <rPr>
        <sz val="11"/>
        <rFont val="바탕"/>
        <family val="1"/>
      </rPr>
      <t>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제
</t>
    </r>
    <r>
      <rPr>
        <sz val="11"/>
        <rFont val="Times New Roman"/>
        <family val="1"/>
      </rPr>
      <t>Breakwater</t>
    </r>
  </si>
  <si>
    <r>
      <rPr>
        <sz val="11"/>
        <rFont val="바탕"/>
        <family val="1"/>
      </rPr>
      <t>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장
</t>
    </r>
    <r>
      <rPr>
        <sz val="11"/>
        <rFont val="Times New Roman"/>
        <family val="1"/>
      </rPr>
      <t>Quay wall</t>
    </r>
  </si>
  <si>
    <r>
      <rPr>
        <sz val="11"/>
        <rFont val="바탕"/>
        <family val="1"/>
      </rPr>
      <t>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장
</t>
    </r>
    <r>
      <rPr>
        <sz val="11"/>
        <rFont val="Times New Roman"/>
        <family val="1"/>
      </rPr>
      <t>Wharf</t>
    </r>
  </si>
  <si>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설
</t>
    </r>
    <r>
      <rPr>
        <sz val="11"/>
        <rFont val="Times New Roman"/>
        <family val="1"/>
      </rPr>
      <t>Potable water facilities</t>
    </r>
  </si>
  <si>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정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항
</t>
    </r>
    <r>
      <rPr>
        <sz val="11"/>
        <rFont val="Times New Roman"/>
        <family val="1"/>
      </rPr>
      <t>Designated fishing ports</t>
    </r>
  </si>
  <si>
    <r>
      <rPr>
        <sz val="11"/>
        <rFont val="바탕"/>
        <family val="1"/>
      </rPr>
      <t xml:space="preserve">개소
</t>
    </r>
    <r>
      <rPr>
        <sz val="11"/>
        <rFont val="Times New Roman"/>
        <family val="1"/>
      </rPr>
      <t>Place</t>
    </r>
  </si>
  <si>
    <r>
      <rPr>
        <sz val="11"/>
        <rFont val="바탕"/>
        <family val="1"/>
      </rPr>
      <t xml:space="preserve">면적
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>)
Area</t>
    </r>
  </si>
  <si>
    <r>
      <rPr>
        <sz val="11"/>
        <rFont val="바탕"/>
        <family val="1"/>
      </rPr>
      <t xml:space="preserve">연장
</t>
    </r>
    <r>
      <rPr>
        <sz val="11"/>
        <rFont val="Times New Roman"/>
        <family val="1"/>
      </rPr>
      <t>(m)
Length</t>
    </r>
  </si>
  <si>
    <r>
      <t>1</t>
    </r>
    <r>
      <rPr>
        <sz val="11"/>
        <rFont val="바탕"/>
        <family val="1"/>
      </rPr>
      <t>일급수능력</t>
    </r>
    <r>
      <rPr>
        <sz val="11"/>
        <rFont val="Times New Roman"/>
        <family val="1"/>
      </rPr>
      <t>(t/</t>
    </r>
    <r>
      <rPr>
        <sz val="11"/>
        <rFont val="바탕"/>
        <family val="1"/>
      </rPr>
      <t>일</t>
    </r>
    <r>
      <rPr>
        <sz val="11"/>
        <rFont val="Times New Roman"/>
        <family val="1"/>
      </rPr>
      <t>)
Daily water-supply capacity</t>
    </r>
  </si>
  <si>
    <r>
      <rPr>
        <sz val="11"/>
        <rFont val="바탕"/>
        <family val="1"/>
      </rPr>
      <t xml:space="preserve">저장능력
</t>
    </r>
    <r>
      <rPr>
        <sz val="11"/>
        <rFont val="Times New Roman"/>
        <family val="1"/>
      </rPr>
      <t>(D/M)
Storage capacity</t>
    </r>
  </si>
  <si>
    <r>
      <rPr>
        <sz val="11"/>
        <rFont val="바탕"/>
        <family val="1"/>
      </rPr>
      <t xml:space="preserve">국가어항
</t>
    </r>
    <r>
      <rPr>
        <sz val="11"/>
        <rFont val="Times New Roman"/>
        <family val="1"/>
      </rPr>
      <t>National</t>
    </r>
  </si>
  <si>
    <r>
      <rPr>
        <sz val="11"/>
        <rFont val="바탕"/>
        <family val="1"/>
      </rPr>
      <t xml:space="preserve">지방어항
</t>
    </r>
    <r>
      <rPr>
        <sz val="11"/>
        <rFont val="Times New Roman"/>
        <family val="1"/>
      </rPr>
      <t>Regional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</si>
  <si>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항</t>
    </r>
    <r>
      <rPr>
        <sz val="11"/>
        <rFont val="Times New Roman"/>
        <family val="1"/>
      </rPr>
      <t xml:space="preserve">        Fishing ports</t>
    </r>
  </si>
  <si>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설
</t>
    </r>
    <r>
      <rPr>
        <sz val="11"/>
        <rFont val="Times New Roman"/>
        <family val="1"/>
      </rPr>
      <t>Fueling facilities</t>
    </r>
  </si>
  <si>
    <r>
      <rPr>
        <sz val="11"/>
        <rFont val="바탕"/>
        <family val="1"/>
      </rPr>
      <t xml:space="preserve">소규모어항
</t>
    </r>
    <r>
      <rPr>
        <sz val="11"/>
        <rFont val="Times New Roman"/>
        <family val="1"/>
      </rPr>
      <t>Small size</t>
    </r>
  </si>
  <si>
    <r>
      <rPr>
        <sz val="11"/>
        <rFont val="바탕"/>
        <family val="1"/>
      </rPr>
      <t xml:space="preserve">개소
</t>
    </r>
    <r>
      <rPr>
        <sz val="11"/>
        <rFont val="Times New Roman"/>
        <family val="1"/>
      </rPr>
      <t>Place</t>
    </r>
  </si>
  <si>
    <r>
      <rPr>
        <sz val="11"/>
        <rFont val="바탕"/>
        <family val="1"/>
      </rPr>
      <t xml:space="preserve">탱크수
</t>
    </r>
    <r>
      <rPr>
        <sz val="11"/>
        <rFont val="Times New Roman"/>
        <family val="1"/>
      </rPr>
      <t>No. of tanks</t>
    </r>
  </si>
  <si>
    <r>
      <rPr>
        <sz val="11"/>
        <rFont val="바탕"/>
        <family val="1"/>
      </rPr>
      <t xml:space="preserve">어촌정주어항
</t>
    </r>
    <r>
      <rPr>
        <sz val="11"/>
        <rFont val="Times New Roman"/>
        <family val="1"/>
      </rPr>
      <t>Village-based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</si>
  <si>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</si>
  <si>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t xml:space="preserve">협      업
</t>
    </r>
    <r>
      <rPr>
        <sz val="11"/>
        <rFont val="times"/>
        <family val="1"/>
      </rPr>
      <t>Fishery cooperatives</t>
    </r>
  </si>
  <si>
    <t>Unit: Case</t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</si>
  <si>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권
현망어업
</t>
    </r>
    <r>
      <rPr>
        <sz val="11"/>
        <rFont val="Times New Roman"/>
        <family val="1"/>
      </rPr>
      <t>Midwater
Pare Trawls Fishery</t>
    </r>
  </si>
  <si>
    <t>Eastern Sea Area Otter Trawl
Fishery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</si>
  <si>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</si>
  <si>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</si>
  <si>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</si>
  <si>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</si>
  <si>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</si>
  <si>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</si>
  <si>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</si>
  <si>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</si>
  <si>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</si>
  <si>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</si>
  <si>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</si>
  <si>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</si>
  <si>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Daecheon2-dong</t>
  </si>
  <si>
    <t>Daecheon3-dong</t>
  </si>
  <si>
    <t>Daecheon4-dong</t>
  </si>
  <si>
    <t>Daecheon5-dong</t>
  </si>
  <si>
    <t xml:space="preserve">AGRICULTURE, FORESTRY AND FISHING   </t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</si>
  <si>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연안어업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처분건수</t>
    </r>
    <r>
      <rPr>
        <b/>
        <sz val="18"/>
        <rFont val="Times New Roman"/>
        <family val="1"/>
      </rPr>
      <t xml:space="preserve"> (10</t>
    </r>
    <r>
      <rPr>
        <b/>
        <sz val="18"/>
        <rFont val="바탕"/>
        <family val="1"/>
      </rPr>
      <t>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미만</t>
    </r>
    <r>
      <rPr>
        <b/>
        <sz val="18"/>
        <rFont val="Times New Roman"/>
        <family val="1"/>
      </rPr>
      <t>)</t>
    </r>
  </si>
  <si>
    <t>Unit : case</t>
  </si>
  <si>
    <r>
      <rPr>
        <sz val="11"/>
        <rFont val="바탕"/>
        <family val="1"/>
      </rPr>
      <t>들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망</t>
    </r>
  </si>
  <si>
    <r>
      <rPr>
        <sz val="11"/>
        <rFont val="바탕"/>
        <family val="1"/>
      </rPr>
      <t>선인망</t>
    </r>
  </si>
  <si>
    <t>Year</t>
  </si>
  <si>
    <t>Total</t>
  </si>
  <si>
    <t>Gill Nets</t>
  </si>
  <si>
    <t>Stow Nets</t>
  </si>
  <si>
    <t>Purse Seines</t>
  </si>
  <si>
    <t>Composite Fishery</t>
  </si>
  <si>
    <t>Traps</t>
  </si>
  <si>
    <t>Lift Nets</t>
  </si>
  <si>
    <t>Beam Trawl</t>
  </si>
  <si>
    <t>Drag Nets</t>
  </si>
  <si>
    <t>Source : fisheries Dep.</t>
  </si>
  <si>
    <r>
      <rPr>
        <b/>
        <sz val="18"/>
        <rFont val="바탕"/>
        <family val="1"/>
      </rPr>
      <t>다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면허</t>
    </r>
    <r>
      <rPr>
        <b/>
        <sz val="18"/>
        <rFont val="Times New Roman"/>
        <family val="1"/>
      </rPr>
      <t xml:space="preserve"> · </t>
    </r>
    <r>
      <rPr>
        <b/>
        <sz val="18"/>
        <rFont val="바탕"/>
        <family val="1"/>
      </rPr>
      <t>신고어업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기타허가어업</t>
    </r>
  </si>
  <si>
    <r>
      <rPr>
        <b/>
        <sz val="18"/>
        <rFont val="바탕"/>
        <family val="1"/>
      </rPr>
      <t>다</t>
    </r>
    <r>
      <rPr>
        <b/>
        <sz val="18"/>
        <rFont val="Times New Roman"/>
        <family val="1"/>
      </rPr>
      <t>. Licensed &amp; Notified Fishing</t>
    </r>
  </si>
  <si>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허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             Licensed fishery</t>
    </r>
  </si>
  <si>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고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         Reported fishery</t>
    </r>
  </si>
  <si>
    <r>
      <rPr>
        <sz val="11"/>
        <rFont val="바탕"/>
        <family val="1"/>
      </rPr>
      <t>허가어업</t>
    </r>
    <r>
      <rPr>
        <sz val="11"/>
        <rFont val="Times New Roman"/>
        <family val="1"/>
      </rPr>
      <t xml:space="preserve">  Other Permited</t>
    </r>
  </si>
  <si>
    <r>
      <rPr>
        <sz val="11"/>
        <rFont val="바탕"/>
        <family val="1"/>
      </rPr>
      <t xml:space="preserve">정치망어업
</t>
    </r>
    <r>
      <rPr>
        <sz val="11"/>
        <rFont val="Times New Roman"/>
        <family val="1"/>
      </rPr>
      <t>Fixed net fishery</t>
    </r>
  </si>
  <si>
    <r>
      <rPr>
        <sz val="11"/>
        <rFont val="바탕"/>
        <family val="1"/>
      </rPr>
      <t xml:space="preserve">해조류양식어업
</t>
    </r>
    <r>
      <rPr>
        <sz val="11"/>
        <rFont val="Times New Roman"/>
        <family val="1"/>
      </rPr>
      <t>Seaweeds cultivating fishery</t>
    </r>
  </si>
  <si>
    <r>
      <rPr>
        <sz val="11"/>
        <rFont val="바탕"/>
        <family val="1"/>
      </rPr>
      <t xml:space="preserve">패류양식어업
</t>
    </r>
    <r>
      <rPr>
        <sz val="11"/>
        <rFont val="Times New Roman"/>
        <family val="1"/>
      </rPr>
      <t>Shellfishes cultivating fishery</t>
    </r>
  </si>
  <si>
    <r>
      <rPr>
        <sz val="11"/>
        <rFont val="바탕"/>
        <family val="1"/>
      </rPr>
      <t>어류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등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양식어업
</t>
    </r>
    <r>
      <rPr>
        <sz val="11"/>
        <rFont val="Times New Roman"/>
        <family val="1"/>
      </rPr>
      <t>Fishes, cultivating fishery</t>
    </r>
  </si>
  <si>
    <r>
      <rPr>
        <sz val="11"/>
        <rFont val="바탕"/>
        <family val="1"/>
      </rPr>
      <t xml:space="preserve">복합양식어업
</t>
    </r>
    <r>
      <rPr>
        <sz val="11"/>
        <rFont val="Times New Roman"/>
        <family val="1"/>
      </rPr>
      <t>Complex cultivating fishery</t>
    </r>
  </si>
  <si>
    <r>
      <rPr>
        <sz val="11"/>
        <rFont val="바탕"/>
        <family val="1"/>
      </rPr>
      <t xml:space="preserve">협동양식어업
</t>
    </r>
    <r>
      <rPr>
        <sz val="11"/>
        <rFont val="Times New Roman"/>
        <family val="1"/>
      </rPr>
      <t>Cooperative cultivating fishery</t>
    </r>
  </si>
  <si>
    <r>
      <rPr>
        <sz val="11"/>
        <rFont val="바탕"/>
        <family val="1"/>
      </rPr>
      <t xml:space="preserve">마을어업
</t>
    </r>
    <r>
      <rPr>
        <sz val="11"/>
        <rFont val="Times New Roman"/>
        <family val="1"/>
      </rPr>
      <t>Village fishery</t>
    </r>
  </si>
  <si>
    <r>
      <rPr>
        <sz val="11"/>
        <rFont val="바탕"/>
        <family val="1"/>
      </rPr>
      <t xml:space="preserve">맨손어업
</t>
    </r>
    <r>
      <rPr>
        <sz val="11"/>
        <rFont val="Times New Roman"/>
        <family val="1"/>
      </rPr>
      <t>Fishery without gear</t>
    </r>
  </si>
  <si>
    <r>
      <rPr>
        <sz val="11"/>
        <rFont val="바탕"/>
        <family val="1"/>
      </rPr>
      <t xml:space="preserve">나잠어업
</t>
    </r>
    <r>
      <rPr>
        <sz val="11"/>
        <rFont val="Times New Roman"/>
        <family val="1"/>
      </rPr>
      <t>Diving fishery without gear</t>
    </r>
  </si>
  <si>
    <r>
      <rPr>
        <sz val="11"/>
        <rFont val="바탕"/>
        <family val="1"/>
      </rPr>
      <t xml:space="preserve">투망어업
</t>
    </r>
    <r>
      <rPr>
        <sz val="11"/>
        <rFont val="Times New Roman"/>
        <family val="1"/>
      </rPr>
      <t>Cast net fishery</t>
    </r>
  </si>
  <si>
    <r>
      <rPr>
        <sz val="11"/>
        <rFont val="바탕"/>
        <family val="1"/>
      </rPr>
      <t xml:space="preserve">육상양식어업
</t>
    </r>
    <r>
      <rPr>
        <sz val="11"/>
        <rFont val="Times New Roman"/>
        <family val="1"/>
      </rPr>
      <t>Land cultivating fishery</t>
    </r>
  </si>
  <si>
    <r>
      <rPr>
        <sz val="11"/>
        <rFont val="바탕"/>
        <family val="1"/>
      </rPr>
      <t xml:space="preserve">육상종묘생산어업
</t>
    </r>
    <r>
      <rPr>
        <sz val="11"/>
        <rFont val="Times New Roman"/>
        <family val="1"/>
      </rPr>
      <t>Fishery producing land seedling</t>
    </r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</si>
  <si>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근해어업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허가현황</t>
    </r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</si>
  <si>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>. Permits of Off-shore Fishery</t>
    </r>
  </si>
  <si>
    <t>Year
Eup, Myeon
&amp; Dong</t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</si>
  <si>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>.  Coastal Fishing Permits (Under 10 tons)</t>
    </r>
  </si>
  <si>
    <t>계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</si>
  <si>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</si>
  <si>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t xml:space="preserve">AGRICULTURE, FORESTRY AND FISHERY   </t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</si>
  <si>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Total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</si>
  <si>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류</t>
    </r>
    <r>
      <rPr>
        <sz val="11"/>
        <rFont val="Times New Roman"/>
        <family val="1"/>
      </rPr>
      <t xml:space="preserve">      Fish</t>
    </r>
  </si>
  <si>
    <r>
      <rPr>
        <sz val="11"/>
        <rFont val="바탕"/>
        <family val="1"/>
      </rPr>
      <t>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류</t>
    </r>
    <r>
      <rPr>
        <sz val="11"/>
        <rFont val="Times New Roman"/>
        <family val="1"/>
      </rPr>
      <t xml:space="preserve">     Crustaceans</t>
    </r>
  </si>
  <si>
    <r>
      <rPr>
        <sz val="11"/>
        <rFont val="바탕"/>
        <family val="1"/>
      </rPr>
      <t>연체동물</t>
    </r>
    <r>
      <rPr>
        <sz val="11"/>
        <rFont val="Times New Roman"/>
        <family val="1"/>
      </rPr>
      <t xml:space="preserve">   Mollusk</t>
    </r>
  </si>
  <si>
    <r>
      <rPr>
        <sz val="11"/>
        <rFont val="바탕"/>
        <family val="1"/>
      </rPr>
      <t>기타수산물</t>
    </r>
    <r>
      <rPr>
        <sz val="11"/>
        <rFont val="Times New Roman"/>
        <family val="1"/>
      </rPr>
      <t xml:space="preserve">   Others</t>
    </r>
  </si>
  <si>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류</t>
    </r>
    <r>
      <rPr>
        <sz val="11"/>
        <rFont val="Times New Roman"/>
        <family val="1"/>
      </rPr>
      <t xml:space="preserve">    Seaweed</t>
    </r>
  </si>
  <si>
    <t>Year</t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</si>
  <si>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량</t>
    </r>
  </si>
  <si>
    <r>
      <rPr>
        <sz val="11"/>
        <rFont val="바탕"/>
        <family val="1"/>
      </rPr>
      <t>금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액</t>
    </r>
  </si>
  <si>
    <t>Quantity</t>
  </si>
  <si>
    <t>Amount</t>
  </si>
  <si>
    <t xml:space="preserve">AGRICULTURE, FORESTRY AND FISHERY   </t>
  </si>
  <si>
    <r>
      <rPr>
        <sz val="11"/>
        <rFont val="바탕"/>
        <family val="1"/>
      </rPr>
      <t>품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별</t>
    </r>
  </si>
  <si>
    <t>Item</t>
  </si>
  <si>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</si>
  <si>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소건품</t>
    </r>
  </si>
  <si>
    <t>Clvied</t>
  </si>
  <si>
    <r>
      <rPr>
        <sz val="11"/>
        <rFont val="바탕"/>
        <family val="1"/>
      </rPr>
      <t>염건품</t>
    </r>
  </si>
  <si>
    <t>Salted</t>
  </si>
  <si>
    <r>
      <rPr>
        <sz val="11"/>
        <rFont val="바탕"/>
        <family val="1"/>
      </rPr>
      <t>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품</t>
    </r>
  </si>
  <si>
    <t>cooked</t>
  </si>
  <si>
    <r>
      <rPr>
        <sz val="11"/>
        <rFont val="바탕"/>
        <family val="1"/>
      </rPr>
      <t>염장품</t>
    </r>
  </si>
  <si>
    <t>Salted</t>
  </si>
  <si>
    <r>
      <rPr>
        <sz val="11"/>
        <rFont val="바탕"/>
        <family val="1"/>
      </rPr>
      <t>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품</t>
    </r>
  </si>
  <si>
    <t>Pickled</t>
  </si>
  <si>
    <r>
      <rPr>
        <sz val="11"/>
        <rFont val="바탕"/>
        <family val="1"/>
      </rPr>
      <t>통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림</t>
    </r>
  </si>
  <si>
    <t>Canned</t>
  </si>
  <si>
    <r>
      <rPr>
        <sz val="11"/>
        <rFont val="바탕"/>
        <family val="1"/>
      </rPr>
      <t>냉동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>냉장</t>
    </r>
  </si>
  <si>
    <t>Frozen</t>
  </si>
  <si>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류</t>
    </r>
  </si>
  <si>
    <t>Dried 
seaweed</t>
  </si>
  <si>
    <r>
      <rPr>
        <sz val="11"/>
        <rFont val="바탕"/>
        <family val="1"/>
      </rPr>
      <t>한천</t>
    </r>
  </si>
  <si>
    <t>Agar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</si>
  <si>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품</t>
    </r>
  </si>
  <si>
    <t>Ground fish</t>
  </si>
  <si>
    <r>
      <rPr>
        <sz val="11"/>
        <rFont val="바탕"/>
        <family val="1"/>
      </rPr>
      <t>조미가공품</t>
    </r>
  </si>
  <si>
    <t>Flavour 
seasoned</t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</si>
  <si>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분</t>
    </r>
  </si>
  <si>
    <t>Fish meal
 &amp; oil</t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</si>
  <si>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</si>
  <si>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패류</t>
    </r>
    <r>
      <rPr>
        <sz val="11"/>
        <rFont val="Times New Roman"/>
        <family val="1"/>
      </rPr>
      <t xml:space="preserve"> Shellfish</t>
    </r>
  </si>
  <si>
    <t xml:space="preserve">AGRICULTURE, FORESTRY AND FISHING   </t>
  </si>
  <si>
    <t>Mollusks</t>
  </si>
  <si>
    <t>Year
Month</t>
  </si>
  <si>
    <t>Jan.</t>
  </si>
  <si>
    <t>Feb.</t>
  </si>
  <si>
    <t>Mar.</t>
  </si>
  <si>
    <t>Apr.</t>
  </si>
  <si>
    <t>May.</t>
  </si>
  <si>
    <t>Jun.</t>
  </si>
  <si>
    <t>Jul.</t>
  </si>
  <si>
    <t>Aug.</t>
  </si>
  <si>
    <t>Sept.</t>
  </si>
  <si>
    <t>Oet.</t>
  </si>
  <si>
    <t>Nov.</t>
  </si>
  <si>
    <t>Dec.</t>
  </si>
  <si>
    <t>May.</t>
  </si>
  <si>
    <t>Jun.</t>
  </si>
  <si>
    <t>Jul.</t>
  </si>
  <si>
    <t>Aug.</t>
  </si>
  <si>
    <t>Oet.</t>
  </si>
  <si>
    <t>Jul.</t>
  </si>
  <si>
    <t>Dec.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</si>
  <si>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보령수산업협동조합</t>
    </r>
    <r>
      <rPr>
        <sz val="11"/>
        <rFont val="Times New Roman"/>
        <family val="1"/>
      </rPr>
      <t>,</t>
    </r>
    <r>
      <rPr>
        <sz val="11"/>
        <rFont val="바탕"/>
        <family val="1"/>
      </rPr>
      <t>대천서부수산업협동조합</t>
    </r>
  </si>
  <si>
    <t>Source : Boryeong Fishery Cooperative Federation, Sinheuk  Fishery Cooperative Federation</t>
  </si>
  <si>
    <r>
      <rPr>
        <sz val="6"/>
        <rFont val="바탕"/>
        <family val="1"/>
      </rPr>
      <t>보령수협</t>
    </r>
  </si>
  <si>
    <r>
      <rPr>
        <sz val="12"/>
        <rFont val="바탕"/>
        <family val="1"/>
      </rPr>
      <t>서부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</si>
  <si>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</si>
  <si>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Total</t>
    </r>
  </si>
  <si>
    <r>
      <rPr>
        <sz val="11"/>
        <color indexed="8"/>
        <rFont val="바탕"/>
        <family val="1"/>
      </rPr>
      <t>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  Crustaceans</t>
    </r>
  </si>
  <si>
    <r>
      <rPr>
        <sz val="11"/>
        <color indexed="8"/>
        <rFont val="바탕"/>
        <family val="1"/>
      </rPr>
      <t>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 Seaweed</t>
    </r>
  </si>
  <si>
    <r>
      <rPr>
        <sz val="11"/>
        <color indexed="8"/>
        <rFont val="바탕"/>
        <family val="1"/>
      </rPr>
      <t>기타수산물</t>
    </r>
    <r>
      <rPr>
        <sz val="11"/>
        <color indexed="8"/>
        <rFont val="Times New Roman"/>
        <family val="1"/>
      </rPr>
      <t xml:space="preserve">   Others</t>
    </r>
  </si>
  <si>
    <r>
      <t>1</t>
    </r>
    <r>
      <rPr>
        <sz val="11"/>
        <color indexed="8"/>
        <rFont val="바탕"/>
        <family val="1"/>
      </rPr>
      <t>월</t>
    </r>
  </si>
  <si>
    <r>
      <t>2</t>
    </r>
    <r>
      <rPr>
        <sz val="11"/>
        <color indexed="8"/>
        <rFont val="바탕"/>
        <family val="1"/>
      </rPr>
      <t>월</t>
    </r>
  </si>
  <si>
    <r>
      <t>3</t>
    </r>
    <r>
      <rPr>
        <sz val="11"/>
        <color indexed="8"/>
        <rFont val="바탕"/>
        <family val="1"/>
      </rPr>
      <t>월</t>
    </r>
  </si>
  <si>
    <r>
      <t>4</t>
    </r>
    <r>
      <rPr>
        <sz val="11"/>
        <color indexed="8"/>
        <rFont val="바탕"/>
        <family val="1"/>
      </rPr>
      <t>월</t>
    </r>
  </si>
  <si>
    <r>
      <t>5</t>
    </r>
    <r>
      <rPr>
        <sz val="11"/>
        <color indexed="8"/>
        <rFont val="바탕"/>
        <family val="1"/>
      </rPr>
      <t>월</t>
    </r>
  </si>
  <si>
    <r>
      <t>6</t>
    </r>
    <r>
      <rPr>
        <sz val="11"/>
        <color indexed="8"/>
        <rFont val="바탕"/>
        <family val="1"/>
      </rPr>
      <t>월</t>
    </r>
  </si>
  <si>
    <r>
      <t>7</t>
    </r>
    <r>
      <rPr>
        <sz val="11"/>
        <color indexed="8"/>
        <rFont val="바탕"/>
        <family val="1"/>
      </rPr>
      <t>월</t>
    </r>
  </si>
  <si>
    <r>
      <t>8</t>
    </r>
    <r>
      <rPr>
        <sz val="11"/>
        <color indexed="8"/>
        <rFont val="바탕"/>
        <family val="1"/>
      </rPr>
      <t>월</t>
    </r>
  </si>
  <si>
    <r>
      <t>9</t>
    </r>
    <r>
      <rPr>
        <sz val="11"/>
        <color indexed="8"/>
        <rFont val="바탕"/>
        <family val="1"/>
      </rPr>
      <t>월</t>
    </r>
  </si>
  <si>
    <r>
      <t>10</t>
    </r>
    <r>
      <rPr>
        <sz val="11"/>
        <color indexed="8"/>
        <rFont val="바탕"/>
        <family val="1"/>
      </rPr>
      <t>월</t>
    </r>
  </si>
  <si>
    <r>
      <t>11</t>
    </r>
    <r>
      <rPr>
        <sz val="11"/>
        <color indexed="8"/>
        <rFont val="바탕"/>
        <family val="1"/>
      </rPr>
      <t>월</t>
    </r>
  </si>
  <si>
    <r>
      <t>12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</si>
  <si>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조합수</t>
    </r>
  </si>
  <si>
    <r>
      <rPr>
        <sz val="11"/>
        <color indexed="8"/>
        <rFont val="바탕"/>
        <family val="1"/>
      </rPr>
      <t>조합원수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</si>
  <si>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</si>
  <si>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주요협동사업실적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</si>
  <si>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</si>
  <si>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연말현재예금잔고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</si>
  <si>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</si>
  <si>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</si>
  <si>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</si>
  <si>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</si>
  <si>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판매</t>
    </r>
  </si>
  <si>
    <r>
      <rPr>
        <sz val="11"/>
        <color indexed="8"/>
        <rFont val="바탕"/>
        <family val="1"/>
      </rPr>
      <t>구매</t>
    </r>
  </si>
  <si>
    <r>
      <rPr>
        <sz val="11"/>
        <color indexed="8"/>
        <rFont val="바탕"/>
        <family val="1"/>
      </rPr>
      <t>가공</t>
    </r>
  </si>
  <si>
    <r>
      <rPr>
        <sz val="11"/>
        <color indexed="8"/>
        <rFont val="바탕"/>
        <family val="1"/>
      </rPr>
      <t>공제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</si>
  <si>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</si>
  <si>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금융자금</t>
    </r>
  </si>
  <si>
    <r>
      <rPr>
        <sz val="11"/>
        <color indexed="8"/>
        <rFont val="바탕"/>
        <family val="1"/>
      </rPr>
      <t>재정자금</t>
    </r>
  </si>
  <si>
    <r>
      <rPr>
        <sz val="11"/>
        <color indexed="8"/>
        <rFont val="바탕"/>
        <family val="1"/>
      </rPr>
      <t>저축성예금</t>
    </r>
  </si>
  <si>
    <r>
      <rPr>
        <sz val="11"/>
        <color indexed="8"/>
        <rFont val="바탕"/>
        <family val="1"/>
      </rPr>
      <t>요구불예금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</si>
  <si>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</si>
  <si>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대천서부
수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협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</si>
  <si>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</si>
  <si>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Total</t>
    </r>
  </si>
  <si>
    <r>
      <rPr>
        <sz val="11"/>
        <color indexed="8"/>
        <rFont val="바탕"/>
        <family val="1"/>
      </rPr>
      <t>유기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     Organic</t>
    </r>
  </si>
  <si>
    <r>
      <rPr>
        <sz val="11"/>
        <color indexed="8"/>
        <rFont val="바탕"/>
        <family val="1"/>
      </rPr>
      <t>무농약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 Pesticide Free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</si>
  <si>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</si>
  <si>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농가수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</si>
  <si>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</si>
  <si>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출하량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</si>
  <si>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</si>
  <si>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농가수</t>
    </r>
  </si>
  <si>
    <t>연    별</t>
  </si>
  <si>
    <r>
      <rPr>
        <sz val="11"/>
        <color indexed="8"/>
        <rFont val="바탕"/>
        <family val="1"/>
      </rPr>
      <t>저농약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  Low-Pesticide</t>
    </r>
  </si>
  <si>
    <r>
      <rPr>
        <sz val="11"/>
        <color indexed="8"/>
        <rFont val="바탕"/>
        <family val="1"/>
      </rPr>
      <t>유기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축산물</t>
    </r>
    <r>
      <rPr>
        <sz val="11"/>
        <color indexed="8"/>
        <rFont val="Times New Roman"/>
        <family val="1"/>
      </rPr>
      <t xml:space="preserve">     Organic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</si>
  <si>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</si>
  <si>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</t>
    </r>
  </si>
  <si>
    <r>
      <rPr>
        <sz val="11"/>
        <color indexed="8"/>
        <rFont val="바탕"/>
        <family val="1"/>
      </rPr>
      <t>절화류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천본</t>
    </r>
    <r>
      <rPr>
        <sz val="11"/>
        <color indexed="8"/>
        <rFont val="Times New Roman"/>
        <family val="1"/>
      </rPr>
      <t>)
Cut flowers</t>
    </r>
  </si>
  <si>
    <r>
      <rPr>
        <sz val="11"/>
        <color indexed="8"/>
        <rFont val="바탕"/>
        <family val="1"/>
      </rPr>
      <t>초화류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바탕"/>
        <family val="1"/>
      </rPr>
      <t>화단용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천분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</si>
  <si>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관상수류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천주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</si>
  <si>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화목류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천주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</si>
  <si>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기타</t>
    </r>
    <r>
      <rPr>
        <vertAlign val="superscript"/>
        <sz val="11"/>
        <color indexed="8"/>
        <rFont val="Times New Roman"/>
        <family val="1"/>
      </rPr>
      <t>1) </t>
    </r>
  </si>
  <si>
    <r>
      <rPr>
        <sz val="11"/>
        <color indexed="8"/>
        <rFont val="바탕"/>
        <family val="1"/>
      </rPr>
      <t>판매량</t>
    </r>
  </si>
  <si>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해
구트롤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</si>
  <si>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 xml:space="preserve">해
통발어업
</t>
    </r>
    <r>
      <rPr>
        <sz val="11"/>
        <rFont val="Times New Roman"/>
        <family val="1"/>
      </rPr>
      <t>Off-shore
Trap Fishery</t>
    </r>
  </si>
  <si>
    <r>
      <rPr>
        <sz val="11"/>
        <rFont val="바탕"/>
        <family val="1"/>
      </rPr>
      <t>주포면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</si>
  <si>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</si>
  <si>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동</t>
    </r>
  </si>
  <si>
    <t>6. 농림수산업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</si>
  <si>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</si>
  <si>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수산과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</si>
  <si>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척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톤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</si>
  <si>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수산과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</si>
  <si>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</si>
  <si>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t>6. 농림수산업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</si>
  <si>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 ha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</si>
  <si>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</si>
  <si>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</si>
  <si>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 xml:space="preserve">인
</t>
    </r>
    <r>
      <rPr>
        <sz val="11"/>
        <rFont val="Times New Roman"/>
        <family val="1"/>
      </rPr>
      <t>Individuel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</si>
  <si>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촌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Fishery union</t>
    </r>
  </si>
  <si>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Cases</t>
    </r>
  </si>
  <si>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적</t>
    </r>
    <r>
      <rPr>
        <sz val="11"/>
        <rFont val="Times New Roman"/>
        <family val="1"/>
      </rPr>
      <t xml:space="preserve">   Area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</si>
  <si>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수산과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</si>
  <si>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수산과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</si>
  <si>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㎡</t>
    </r>
  </si>
  <si>
    <r>
      <t xml:space="preserve">Unit : case, </t>
    </r>
    <r>
      <rPr>
        <sz val="10"/>
        <rFont val="바탕"/>
        <family val="1"/>
      </rPr>
      <t>㎡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</si>
  <si>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시군의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실정에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맞는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허가현황을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수록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</si>
  <si>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</si>
  <si>
    <r>
      <rPr>
        <sz val="11"/>
        <rFont val="바탕"/>
        <family val="1"/>
      </rPr>
      <t>자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망</t>
    </r>
  </si>
  <si>
    <r>
      <rPr>
        <sz val="11"/>
        <rFont val="바탕"/>
        <family val="1"/>
      </rPr>
      <t>안강망</t>
    </r>
  </si>
  <si>
    <r>
      <rPr>
        <sz val="11"/>
        <rFont val="바탕"/>
        <family val="1"/>
      </rPr>
      <t>선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망</t>
    </r>
  </si>
  <si>
    <r>
      <rPr>
        <sz val="11"/>
        <rFont val="바탕"/>
        <family val="1"/>
      </rPr>
      <t>복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합</t>
    </r>
  </si>
  <si>
    <r>
      <rPr>
        <sz val="11"/>
        <rFont val="바탕"/>
        <family val="1"/>
      </rPr>
      <t>통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말</t>
    </r>
  </si>
  <si>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망</t>
    </r>
  </si>
  <si>
    <t>6. 농림수산업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</si>
  <si>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육상양식어업</t>
    </r>
    <r>
      <rPr>
        <sz val="9"/>
        <rFont val="Times New Roman"/>
        <family val="1"/>
      </rPr>
      <t>,</t>
    </r>
    <r>
      <rPr>
        <sz val="9"/>
        <rFont val="바탕"/>
        <family val="1"/>
      </rPr>
      <t>육상종묘생산어업이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신고어업에서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허가어업으로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어업의허가및신고등에관한규칙</t>
    </r>
    <r>
      <rPr>
        <sz val="9"/>
        <rFont val="Times New Roman"/>
        <family val="1"/>
      </rPr>
      <t>, 2009.6)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</si>
  <si>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수산과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</si>
  <si>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표본조사결과임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금액은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어종별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위판단가에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추정금액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</si>
  <si>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M/T, </t>
    </r>
    <r>
      <rPr>
        <sz val="10"/>
        <rFont val="바탕"/>
        <family val="1"/>
      </rPr>
      <t>천원</t>
    </r>
  </si>
  <si>
    <t>6. 농림수산업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</si>
  <si>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M/T, </t>
    </r>
    <r>
      <rPr>
        <sz val="10"/>
        <rFont val="바탕"/>
        <family val="1"/>
      </rPr>
      <t>천원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</si>
  <si>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보령수산업협동조합</t>
    </r>
    <r>
      <rPr>
        <sz val="9"/>
        <rFont val="Times New Roman"/>
        <family val="1"/>
      </rPr>
      <t>,</t>
    </r>
    <r>
      <rPr>
        <sz val="9"/>
        <rFont val="바탕"/>
        <family val="1"/>
      </rPr>
      <t>대천서부수산업협동조합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</si>
  <si>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kg, </t>
    </r>
    <r>
      <rPr>
        <sz val="10"/>
        <rFont val="바탕"/>
        <family val="1"/>
      </rPr>
      <t>천원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</si>
  <si>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국립농산물품질관리원충남지원보령사무소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</si>
  <si>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 xml:space="preserve">, ha, </t>
    </r>
    <r>
      <rPr>
        <sz val="10"/>
        <rFont val="바탕"/>
        <family val="1"/>
      </rPr>
      <t>톤</t>
    </r>
    <r>
      <rPr>
        <sz val="10"/>
        <rFont val="Times New Roman"/>
        <family val="1"/>
      </rPr>
      <t> </t>
    </r>
  </si>
  <si>
    <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구근류</t>
    </r>
    <r>
      <rPr>
        <sz val="9"/>
        <rFont val="Times New Roman"/>
        <family val="1"/>
      </rPr>
      <t>(</t>
    </r>
    <r>
      <rPr>
        <sz val="9"/>
        <rFont val="바탕"/>
        <family val="1"/>
      </rPr>
      <t>천구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종자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종묘류</t>
    </r>
    <r>
      <rPr>
        <sz val="9"/>
        <rFont val="Times New Roman"/>
        <family val="1"/>
      </rPr>
      <t>(</t>
    </r>
    <r>
      <rPr>
        <sz val="9"/>
        <rFont val="바탕"/>
        <family val="1"/>
      </rPr>
      <t>천본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</si>
  <si>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</si>
  <si>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ha, </t>
    </r>
    <r>
      <rPr>
        <sz val="10"/>
        <rFont val="바탕"/>
        <family val="1"/>
      </rPr>
      <t>천본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천분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천주</t>
    </r>
  </si>
  <si>
    <t>2019</t>
  </si>
  <si>
    <t>2020</t>
  </si>
  <si>
    <t>2020</t>
  </si>
  <si>
    <t>2020</t>
  </si>
  <si>
    <t>2020</t>
  </si>
  <si>
    <t>2020</t>
  </si>
  <si>
    <t>2020</t>
  </si>
  <si>
    <t>2020</t>
  </si>
  <si>
    <t>수    량</t>
  </si>
  <si>
    <t>금    액</t>
  </si>
  <si>
    <r>
      <rPr>
        <b/>
        <sz val="11"/>
        <color indexed="8"/>
        <rFont val="바탕"/>
        <family val="1"/>
      </rPr>
      <t>수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바탕"/>
        <family val="1"/>
      </rPr>
      <t>량</t>
    </r>
  </si>
  <si>
    <r>
      <rPr>
        <b/>
        <sz val="11"/>
        <color indexed="8"/>
        <rFont val="바탕"/>
        <family val="1"/>
      </rPr>
      <t>금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바탕"/>
        <family val="1"/>
      </rPr>
      <t>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</si>
  <si>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해양정책과</t>
    </r>
  </si>
  <si>
    <r>
      <t xml:space="preserve">28. </t>
    </r>
    <r>
      <rPr>
        <b/>
        <sz val="18"/>
        <rFont val="바탕"/>
        <family val="1"/>
      </rPr>
      <t>어가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어가인구</t>
    </r>
  </si>
  <si>
    <t>28. Fishery Households and Population</t>
  </si>
  <si>
    <r>
      <t xml:space="preserve">29. </t>
    </r>
    <r>
      <rPr>
        <b/>
        <sz val="18"/>
        <rFont val="바탕"/>
        <family val="1"/>
      </rPr>
      <t>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선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유</t>
    </r>
  </si>
  <si>
    <t>29. Fishing Vessel Ownership</t>
  </si>
  <si>
    <r>
      <t xml:space="preserve">30.  </t>
    </r>
    <r>
      <rPr>
        <b/>
        <sz val="18"/>
        <rFont val="바탕"/>
        <family val="1"/>
      </rPr>
      <t>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항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설</t>
    </r>
  </si>
  <si>
    <t>30. Fishing Port Facilities</t>
  </si>
  <si>
    <r>
      <t xml:space="preserve">31. </t>
    </r>
    <r>
      <rPr>
        <b/>
        <sz val="18"/>
        <rFont val="바탕"/>
        <family val="1"/>
      </rPr>
      <t>양식어업권</t>
    </r>
  </si>
  <si>
    <t>31. Cultured Fishery Licenses</t>
  </si>
  <si>
    <r>
      <t xml:space="preserve">32.  </t>
    </r>
    <r>
      <rPr>
        <b/>
        <sz val="18"/>
        <rFont val="바탕"/>
        <family val="1"/>
      </rPr>
      <t>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권</t>
    </r>
  </si>
  <si>
    <t>32. Fishery Licenses</t>
  </si>
  <si>
    <r>
      <t xml:space="preserve">33. </t>
    </r>
    <r>
      <rPr>
        <b/>
        <sz val="18"/>
        <rFont val="바탕"/>
        <family val="1"/>
      </rPr>
      <t>어선어업허가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신고현황</t>
    </r>
  </si>
  <si>
    <t>33. Permits and Notifications of Boat fishing</t>
  </si>
  <si>
    <t>Type-1</t>
  </si>
  <si>
    <t>Type-2</t>
  </si>
  <si>
    <t>Unit : number, ton</t>
  </si>
  <si>
    <t>Power</t>
  </si>
  <si>
    <t>Non-power</t>
  </si>
  <si>
    <t>No. of boats</t>
  </si>
  <si>
    <t>Gross tonnage</t>
  </si>
  <si>
    <r>
      <t>1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5tons</t>
    </r>
  </si>
  <si>
    <r>
      <t>5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10tons</t>
    </r>
  </si>
  <si>
    <r>
      <t>10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20tons</t>
    </r>
  </si>
  <si>
    <r>
      <t>20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30tons</t>
    </r>
  </si>
  <si>
    <r>
      <t>30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50tons</t>
    </r>
  </si>
  <si>
    <t>50~100tons</t>
  </si>
  <si>
    <t>100 tons</t>
  </si>
  <si>
    <t>or larger</t>
  </si>
  <si>
    <t>1ton</t>
  </si>
  <si>
    <t>less than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</si>
  <si>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>:</t>
    </r>
    <r>
      <rPr>
        <sz val="10"/>
        <rFont val="바탕"/>
        <family val="1"/>
      </rPr>
      <t>건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</si>
  <si>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</si>
  <si>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별
읍면동별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</si>
  <si>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</si>
  <si>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해
구기선
저인망
</t>
    </r>
    <r>
      <rPr>
        <sz val="11"/>
        <rFont val="Times New Roman"/>
        <family val="1"/>
      </rPr>
      <t>Eastern Sea
Area Danish
Seine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</si>
  <si>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해
안강망
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Off-shore
stow Net 
Fishery</t>
    </r>
  </si>
  <si>
    <r>
      <rPr>
        <sz val="11"/>
        <rFont val="바탕"/>
        <family val="1"/>
      </rPr>
      <t xml:space="preserve">근해선망어업
</t>
    </r>
    <r>
      <rPr>
        <sz val="11"/>
        <rFont val="Times New Roman"/>
        <family val="1"/>
      </rPr>
      <t>Off-shore
Purse Seine
Fishery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</si>
  <si>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해
채낚기
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Off-shore
Angling
Fishery</t>
    </r>
  </si>
  <si>
    <r>
      <rPr>
        <sz val="11"/>
        <rFont val="바탕"/>
        <family val="1"/>
      </rPr>
      <t xml:space="preserve">근해자망
어업
</t>
    </r>
    <r>
      <rPr>
        <sz val="11"/>
        <rFont val="Times New Roman"/>
        <family val="1"/>
      </rPr>
      <t>Off-shore
Gill Net
Fishery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</si>
  <si>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해
봉수망
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Off-shore
Lever Lift
Net Fishery</t>
    </r>
  </si>
  <si>
    <r>
      <rPr>
        <sz val="11"/>
        <rFont val="바탕"/>
        <family val="1"/>
      </rPr>
      <t>잠수기
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Diver Fishery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</si>
  <si>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 xml:space="preserve">해
연승어업
</t>
    </r>
    <r>
      <rPr>
        <sz val="11"/>
        <rFont val="Times New Roman"/>
        <family val="1"/>
      </rPr>
      <t>Off-shore
long Line
Fishery</t>
    </r>
  </si>
  <si>
    <r>
      <rPr>
        <sz val="11"/>
        <rFont val="바탕"/>
        <family val="1"/>
      </rPr>
      <t>웅천읍</t>
    </r>
  </si>
  <si>
    <r>
      <rPr>
        <sz val="11"/>
        <rFont val="바탕"/>
        <family val="1"/>
      </rPr>
      <t>주교면</t>
    </r>
  </si>
  <si>
    <r>
      <rPr>
        <sz val="11"/>
        <rFont val="바탕"/>
        <family val="1"/>
      </rPr>
      <t>오천면</t>
    </r>
  </si>
  <si>
    <r>
      <rPr>
        <sz val="11"/>
        <rFont val="바탕"/>
        <family val="1"/>
      </rPr>
      <t>천북면</t>
    </r>
  </si>
  <si>
    <r>
      <rPr>
        <sz val="11"/>
        <rFont val="바탕"/>
        <family val="1"/>
      </rPr>
      <t>청소면</t>
    </r>
  </si>
  <si>
    <r>
      <rPr>
        <sz val="11"/>
        <rFont val="바탕"/>
        <family val="1"/>
      </rPr>
      <t>청라면</t>
    </r>
  </si>
  <si>
    <r>
      <rPr>
        <sz val="11"/>
        <rFont val="바탕"/>
        <family val="1"/>
      </rPr>
      <t>남포면</t>
    </r>
  </si>
  <si>
    <r>
      <rPr>
        <sz val="11"/>
        <rFont val="바탕"/>
        <family val="1"/>
      </rPr>
      <t>주산면</t>
    </r>
  </si>
  <si>
    <r>
      <rPr>
        <sz val="11"/>
        <rFont val="바탕"/>
        <family val="1"/>
      </rPr>
      <t>미산면</t>
    </r>
  </si>
  <si>
    <r>
      <rPr>
        <sz val="11"/>
        <rFont val="바탕"/>
        <family val="1"/>
      </rPr>
      <t>성주면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</si>
  <si>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</si>
  <si>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5</t>
    </r>
    <r>
      <rPr>
        <sz val="11"/>
        <rFont val="바탕"/>
        <family val="1"/>
      </rPr>
      <t>동</t>
    </r>
  </si>
  <si>
    <t>Unit : M/T, thousand won</t>
  </si>
  <si>
    <r>
      <t xml:space="preserve">34. </t>
    </r>
    <r>
      <rPr>
        <b/>
        <sz val="18"/>
        <rFont val="바탕"/>
        <family val="1"/>
      </rPr>
      <t>수산물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어획고</t>
    </r>
    <r>
      <rPr>
        <b/>
        <vertAlign val="superscript"/>
        <sz val="18"/>
        <rFont val="Times New Roman"/>
        <family val="1"/>
      </rPr>
      <t>1)</t>
    </r>
  </si>
  <si>
    <r>
      <t xml:space="preserve">34. Fish Catches of Fishery Products </t>
    </r>
    <r>
      <rPr>
        <b/>
        <vertAlign val="superscript"/>
        <sz val="18"/>
        <rFont val="Times New Roman"/>
        <family val="1"/>
      </rPr>
      <t>1)</t>
    </r>
  </si>
  <si>
    <t>Unit : M/T, thousand won</t>
  </si>
  <si>
    <r>
      <t xml:space="preserve">35. </t>
    </r>
    <r>
      <rPr>
        <b/>
        <sz val="18"/>
        <rFont val="바탕"/>
        <family val="1"/>
      </rPr>
      <t>수산물가공품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</si>
  <si>
    <t>35. Production of Processed Fish Products</t>
  </si>
  <si>
    <r>
      <t xml:space="preserve">36. </t>
    </r>
    <r>
      <rPr>
        <b/>
        <sz val="18"/>
        <rFont val="바탕"/>
        <family val="1"/>
      </rPr>
      <t>수산물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판매금액</t>
    </r>
  </si>
  <si>
    <t>36. Cooperative Sales of Fishery Products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</si>
  <si>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㎏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</si>
  <si>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t xml:space="preserve">Unit : </t>
    </r>
    <r>
      <rPr>
        <sz val="10"/>
        <rFont val="바탕"/>
        <family val="1"/>
      </rPr>
      <t>㎏</t>
    </r>
    <r>
      <rPr>
        <sz val="10"/>
        <rFont val="Times New Roman"/>
        <family val="1"/>
      </rPr>
      <t>, thousand won</t>
    </r>
  </si>
  <si>
    <r>
      <rPr>
        <sz val="11"/>
        <color indexed="8"/>
        <rFont val="바탕"/>
        <family val="1"/>
      </rPr>
      <t>어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   Fishes</t>
    </r>
  </si>
  <si>
    <r>
      <rPr>
        <sz val="11"/>
        <color indexed="8"/>
        <rFont val="바탕"/>
        <family val="1"/>
      </rPr>
      <t>연체동물류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</si>
  <si>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Shellfish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</si>
  <si>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량
</t>
    </r>
    <r>
      <rPr>
        <sz val="11"/>
        <color indexed="8"/>
        <rFont val="Times New Roman"/>
        <family val="1"/>
      </rPr>
      <t>Volume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</si>
  <si>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액
</t>
    </r>
    <r>
      <rPr>
        <sz val="11"/>
        <color indexed="8"/>
        <rFont val="Times New Roman"/>
        <family val="1"/>
      </rPr>
      <t>Amount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</si>
  <si>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액
</t>
    </r>
    <r>
      <rPr>
        <sz val="11"/>
        <color indexed="8"/>
        <rFont val="Times New Roman"/>
        <family val="1"/>
      </rPr>
      <t>Amount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</si>
  <si>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량
</t>
    </r>
    <r>
      <rPr>
        <sz val="11"/>
        <color indexed="8"/>
        <rFont val="Times New Roman"/>
        <family val="1"/>
      </rPr>
      <t>Volume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</si>
  <si>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액
</t>
    </r>
    <r>
      <rPr>
        <sz val="11"/>
        <color indexed="8"/>
        <rFont val="Times New Roman"/>
        <family val="1"/>
      </rPr>
      <t>Amount</t>
    </r>
  </si>
  <si>
    <r>
      <rPr>
        <sz val="11"/>
        <color indexed="8"/>
        <rFont val="바탕"/>
        <family val="1"/>
      </rPr>
      <t>보령수산업
협동조합</t>
    </r>
  </si>
  <si>
    <r>
      <rPr>
        <sz val="11"/>
        <color indexed="8"/>
        <rFont val="바탕"/>
        <family val="1"/>
      </rPr>
      <t>대천서부수산
업협동조합</t>
    </r>
  </si>
  <si>
    <r>
      <t xml:space="preserve">37. </t>
    </r>
    <r>
      <rPr>
        <b/>
        <sz val="18"/>
        <rFont val="바탕"/>
        <family val="1"/>
      </rPr>
      <t>수산업협동조합</t>
    </r>
  </si>
  <si>
    <t>37. Fishery Cooperatives Federation</t>
  </si>
  <si>
    <r>
      <rPr>
        <sz val="11"/>
        <color indexed="8"/>
        <rFont val="바탕"/>
        <family val="1"/>
      </rPr>
      <t>보령수협</t>
    </r>
  </si>
  <si>
    <t>38. Shipments of Eco-Friendly Agricultural·Livestock Products</t>
  </si>
  <si>
    <r>
      <t xml:space="preserve">38. </t>
    </r>
    <r>
      <rPr>
        <b/>
        <sz val="18"/>
        <rFont val="바탕"/>
        <family val="1"/>
      </rPr>
      <t>친환경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농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축산물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출하현황</t>
    </r>
    <r>
      <rPr>
        <b/>
        <sz val="18"/>
        <rFont val="Times New Roman"/>
        <family val="1"/>
      </rPr>
      <t xml:space="preserve"> </t>
    </r>
  </si>
  <si>
    <t>No. of cases</t>
  </si>
  <si>
    <t>No. of households</t>
  </si>
  <si>
    <t>Total area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</si>
  <si>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Total</t>
    </r>
  </si>
  <si>
    <r>
      <rPr>
        <sz val="11"/>
        <color indexed="8"/>
        <rFont val="바탕"/>
        <family val="1"/>
      </rPr>
      <t>축산물</t>
    </r>
    <r>
      <rPr>
        <sz val="11"/>
        <color indexed="8"/>
        <rFont val="Times New Roman"/>
        <family val="1"/>
      </rPr>
      <t xml:space="preserve"> Livestock products</t>
    </r>
  </si>
  <si>
    <r>
      <rPr>
        <sz val="11"/>
        <color indexed="8"/>
        <rFont val="바탕"/>
        <family val="1"/>
      </rPr>
      <t>무항생제축산물</t>
    </r>
    <r>
      <rPr>
        <sz val="11"/>
        <color indexed="8"/>
        <rFont val="Times New Roman"/>
        <family val="1"/>
      </rPr>
      <t xml:space="preserve">   Antibiotic free</t>
    </r>
  </si>
  <si>
    <r>
      <t>출하량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</si>
  <si>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축산물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출하량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단위는</t>
    </r>
    <r>
      <rPr>
        <sz val="9"/>
        <rFont val="Times New Roman"/>
        <family val="1"/>
      </rPr>
      <t xml:space="preserve"> 2019</t>
    </r>
    <r>
      <rPr>
        <sz val="9"/>
        <rFont val="바탕"/>
        <family val="1"/>
      </rPr>
      <t>년까지는</t>
    </r>
    <r>
      <rPr>
        <sz val="9"/>
        <rFont val="Times New Roman"/>
        <family val="1"/>
      </rPr>
      <t xml:space="preserve"> '</t>
    </r>
    <r>
      <rPr>
        <sz val="9"/>
        <rFont val="바탕"/>
        <family val="1"/>
      </rPr>
      <t>마리</t>
    </r>
    <r>
      <rPr>
        <sz val="9"/>
        <rFont val="Times New Roman"/>
        <family val="1"/>
      </rPr>
      <t>',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부터는</t>
    </r>
    <r>
      <rPr>
        <sz val="9"/>
        <rFont val="Times New Roman"/>
        <family val="1"/>
      </rPr>
      <t xml:space="preserve"> 'L'</t>
    </r>
  </si>
  <si>
    <r>
      <t xml:space="preserve">39. </t>
    </r>
    <r>
      <rPr>
        <b/>
        <sz val="18"/>
        <rFont val="바탕"/>
        <family val="1"/>
      </rPr>
      <t>화훼류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재배현황</t>
    </r>
  </si>
  <si>
    <t>39. Flowering Plants Cultivation</t>
  </si>
  <si>
    <t>Unit : ha, thousand flowers/trees/seeds/seedlings</t>
  </si>
  <si>
    <t>Ornamental trees</t>
  </si>
  <si>
    <t>Flowering trees</t>
  </si>
  <si>
    <t>Other flowers</t>
  </si>
  <si>
    <r>
      <rPr>
        <sz val="11"/>
        <color indexed="8"/>
        <rFont val="바탕"/>
        <family val="1"/>
      </rPr>
      <t>분화류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바탕"/>
        <family val="1"/>
      </rPr>
      <t>난류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천분</t>
    </r>
    <r>
      <rPr>
        <sz val="11"/>
        <color indexed="8"/>
        <rFont val="Times New Roman"/>
        <family val="1"/>
      </rPr>
      <t>)
Potted flowers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</si>
  <si>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「농림어업총조사</t>
    </r>
    <r>
      <rPr>
        <sz val="9"/>
        <rFont val="Times New Roman"/>
        <family val="1"/>
      </rPr>
      <t>(5,0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>)</t>
    </r>
    <r>
      <rPr>
        <sz val="9"/>
        <rFont val="바탕"/>
        <family val="1"/>
      </rPr>
      <t>」통계청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농어업통계과</t>
    </r>
  </si>
  <si>
    <t>Source : Statistics Korea</t>
  </si>
  <si>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Agricultural products</t>
    </r>
  </si>
  <si>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Agricultural products</t>
    </r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</si>
</sst>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.0"/>
    <numFmt numFmtId="178" formatCode="_-* #,##0.0_-;\-* #,##0.0_-;_-* &quot;-&quot;_-;_-@_-"/>
    <numFmt numFmtId="179" formatCode="#,##0_ "/>
    <numFmt numFmtId="180" formatCode="#,##0_);[Red]\(#,##0\)"/>
    <numFmt numFmtId="181" formatCode="0.0"/>
    <numFmt numFmtId="182" formatCode="#,##0.00;[Red]#,##0.00"/>
    <numFmt numFmtId="183" formatCode="_ * #,##0.00_ ;_ * \-#,##0.00_ ;_ * &quot;-&quot;??_ ;_ @_ "/>
    <numFmt numFmtId="184" formatCode="&quot;₩&quot;#,##0;&quot;₩&quot;&quot;₩&quot;\-#,##0"/>
    <numFmt numFmtId="185" formatCode="_ * #,##0.00_ ;_ * \-#,##0.00_ ;_ * &quot;-&quot;_ ;_ @_ "/>
    <numFmt numFmtId="186" formatCode="&quot;₩&quot;#,##0.00;&quot;₩&quot;\-#,##0.00"/>
    <numFmt numFmtId="187" formatCode="&quot;₩&quot;#,##0;&quot;₩&quot;&quot;₩&quot;&quot;₩&quot;&quot;₩&quot;\-#,##0"/>
    <numFmt numFmtId="188" formatCode="0,000.0"/>
    <numFmt numFmtId="189" formatCode="_-* #,##0.00_-;\-* #,##0.00_-;_-* &quot;-&quot;_-;_-@_-"/>
    <numFmt numFmtId="190" formatCode="&quot;R$&quot;#,##0.00;&quot;R$&quot;\-#,##0.00"/>
    <numFmt numFmtId="191" formatCode="0,000"/>
    <numFmt numFmtId="192" formatCode="_ * #,##0.0_ ;_ * \-#,##0.0_ ;_ * &quot;-&quot;_ ;_ @_ "/>
    <numFmt numFmtId="193" formatCode="_-* #,##0.0_-;\-* #,##0.0_-;_-* &quot;-&quot;?_-;_-@_-"/>
    <numFmt numFmtId="194" formatCode="#,##0.00_ "/>
    <numFmt numFmtId="195" formatCode="0_);[Red]\(0\)"/>
    <numFmt numFmtId="196" formatCode="_-* #,##0_-;\-* #,##0_-;_-* &quot;-&quot;?_-;_-@_-"/>
    <numFmt numFmtId="197" formatCode="_-* #,##0.00_-;\-* #,##0.00_-;_-* &quot;-&quot;?_-;_-@_-"/>
    <numFmt numFmtId="198" formatCode="_-[$€-2]* #,##0.00_-;\-[$€-2]* #,##0.00_-;_-[$€-2]* &quot;-&quot;??_-"/>
    <numFmt numFmtId="199" formatCode="#,##0;[Red]&quot;△&quot;#,##0"/>
    <numFmt numFmtId="200" formatCode="0.00%;[Red]&quot;△&quot;0.00%"/>
    <numFmt numFmtId="201" formatCode="_-* #,##0.0000_-;\-* #,##0.0000_-;_-* &quot;-&quot;_-;_-@_-"/>
    <numFmt numFmtId="202" formatCode="_-* #,##0.000_-;\-* #,##0.000_-;_-* &quot;-&quot;_-;_-@_-"/>
    <numFmt numFmtId="203" formatCode="_-* #,##0.00000_-;\-* #,##0.00000_-;_-* &quot;-&quot;_-;_-@_-"/>
    <numFmt numFmtId="204" formatCode="_-* #,##0.000000_-;\-* #,##0.000000_-;_-* &quot;-&quot;_-;_-@_-"/>
  </numFmts>
  <fonts count="128">
    <font>
      <sz val="11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name val="바탕체"/>
      <family val="1"/>
    </font>
    <font>
      <sz val="11"/>
      <color indexed="52"/>
      <name val="맑은 고딕"/>
      <family val="3"/>
    </font>
    <font>
      <u val="single"/>
      <sz val="12"/>
      <color indexed="36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8"/>
      <name val="돋움"/>
      <family val="3"/>
    </font>
    <font>
      <sz val="11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바탕체"/>
      <family val="1"/>
    </font>
    <font>
      <sz val="10"/>
      <name val="바탕"/>
      <family val="1"/>
    </font>
    <font>
      <sz val="11"/>
      <name val="HY신명조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sz val="10"/>
      <color indexed="8"/>
      <name val="굴림체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2"/>
      <color indexed="8"/>
      <name val="한컴바탕"/>
      <family val="1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0"/>
      <name val="돋움체"/>
      <family val="3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b/>
      <sz val="12"/>
      <color indexed="8"/>
      <name val="한컴바탕"/>
      <family val="1"/>
    </font>
    <font>
      <b/>
      <sz val="11"/>
      <color indexed="8"/>
      <name val="한컴바탕"/>
      <family val="1"/>
    </font>
    <font>
      <b/>
      <sz val="9"/>
      <name val="돋움"/>
      <family val="3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"/>
      <family val="1"/>
    </font>
    <font>
      <sz val="18"/>
      <name val="Times New Roman"/>
      <family val="1"/>
    </font>
    <font>
      <b/>
      <vertAlign val="superscript"/>
      <sz val="18"/>
      <name val="Times New Roman"/>
      <family val="1"/>
    </font>
    <font>
      <sz val="11"/>
      <color indexed="12"/>
      <name val="Times New Roman"/>
      <family val="1"/>
    </font>
    <font>
      <sz val="6"/>
      <name val="바탕"/>
      <family val="1"/>
    </font>
    <font>
      <sz val="9"/>
      <color indexed="8"/>
      <name val="Times New Roman"/>
      <family val="1"/>
    </font>
    <font>
      <sz val="12"/>
      <name val="바탕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b/>
      <sz val="11"/>
      <name val="TIMES"/>
      <family val="1"/>
    </font>
    <font>
      <sz val="9"/>
      <name val="굴림"/>
      <family val="3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11"/>
      <color indexed="8"/>
      <name val="Times New Roman"/>
      <family val="1"/>
    </font>
    <font>
      <b/>
      <sz val="11"/>
      <color indexed="8"/>
      <name val="바탕"/>
      <family val="1"/>
    </font>
    <font>
      <vertAlign val="superscript"/>
      <sz val="11"/>
      <color indexed="8"/>
      <name val="바탕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바탕"/>
      <family val="1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</fills>
  <borders count="43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 style="double"/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4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49" fontId="1" fillId="0" borderId="1">
      <alignment horizontal="center" vertical="center"/>
      <protection/>
    </xf>
    <xf numFmtId="49" fontId="66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66" fillId="0" borderId="1">
      <alignment horizontal="center" vertical="center"/>
      <protection/>
    </xf>
    <xf numFmtId="0" fontId="1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64" fillId="0" borderId="0">
      <alignment/>
      <protection/>
    </xf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>
      <alignment/>
      <protection/>
    </xf>
    <xf numFmtId="0" fontId="1" fillId="0" borderId="0" applyFont="0" applyFill="0" applyBorder="0" applyAlignment="0" applyProtection="0"/>
    <xf numFmtId="0" fontId="66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29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6" fillId="0" borderId="0" applyFont="0" applyFill="0" applyBorder="0" applyAlignment="0" applyProtection="0"/>
    <xf numFmtId="0" fontId="29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6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67" fillId="12" borderId="0" applyNumberFormat="0" applyBorder="0" applyAlignment="0" applyProtection="0"/>
    <xf numFmtId="0" fontId="4" fillId="9" borderId="0" applyNumberFormat="0" applyBorder="0" applyAlignment="0" applyProtection="0"/>
    <xf numFmtId="0" fontId="67" fillId="9" borderId="0" applyNumberFormat="0" applyBorder="0" applyAlignment="0" applyProtection="0"/>
    <xf numFmtId="0" fontId="4" fillId="10" borderId="0" applyNumberFormat="0" applyBorder="0" applyAlignment="0" applyProtection="0"/>
    <xf numFmtId="0" fontId="67" fillId="10" borderId="0" applyNumberFormat="0" applyBorder="0" applyAlignment="0" applyProtection="0"/>
    <xf numFmtId="0" fontId="4" fillId="13" borderId="0" applyNumberFormat="0" applyBorder="0" applyAlignment="0" applyProtection="0"/>
    <xf numFmtId="0" fontId="67" fillId="16" borderId="0" applyNumberFormat="0" applyBorder="0" applyAlignment="0" applyProtection="0"/>
    <xf numFmtId="0" fontId="4" fillId="14" borderId="0" applyNumberFormat="0" applyBorder="0" applyAlignment="0" applyProtection="0"/>
    <xf numFmtId="0" fontId="67" fillId="14" borderId="0" applyNumberFormat="0" applyBorder="0" applyAlignment="0" applyProtection="0"/>
    <xf numFmtId="0" fontId="4" fillId="15" borderId="0" applyNumberFormat="0" applyBorder="0" applyAlignment="0" applyProtection="0"/>
    <xf numFmtId="0" fontId="67" fillId="15" borderId="0" applyNumberFormat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2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9" fillId="0" borderId="0">
      <alignment/>
      <protection/>
    </xf>
    <xf numFmtId="0" fontId="83" fillId="0" borderId="0">
      <alignment/>
      <protection/>
    </xf>
    <xf numFmtId="0" fontId="2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" fillId="3" borderId="0" applyNumberFormat="0" applyBorder="0" applyAlignment="0" applyProtection="0"/>
    <xf numFmtId="0" fontId="58" fillId="21" borderId="2">
      <alignment horizontal="center" vertical="center"/>
      <protection/>
    </xf>
    <xf numFmtId="0" fontId="89" fillId="21" borderId="2">
      <alignment horizontal="center" vertical="center"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5" fillId="0" borderId="0">
      <alignment/>
      <protection/>
    </xf>
    <xf numFmtId="0" fontId="57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/>
    </xf>
    <xf numFmtId="0" fontId="90" fillId="0" borderId="0" applyFill="0" applyBorder="0" applyAlignment="0">
      <protection/>
    </xf>
    <xf numFmtId="0" fontId="6" fillId="22" borderId="3" applyNumberFormat="0" applyAlignment="0" applyProtection="0"/>
    <xf numFmtId="0" fontId="62" fillId="0" borderId="0">
      <alignment/>
      <protection/>
    </xf>
    <xf numFmtId="0" fontId="91" fillId="0" borderId="0">
      <alignment/>
      <protection/>
    </xf>
    <xf numFmtId="0" fontId="11" fillId="23" borderId="4" applyNumberFormat="0" applyAlignment="0" applyProtection="0"/>
    <xf numFmtId="176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64" fillId="0" borderId="0">
      <alignment/>
      <protection/>
    </xf>
    <xf numFmtId="3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>
      <alignment/>
      <protection/>
    </xf>
    <xf numFmtId="0" fontId="66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90" fillId="0" borderId="0">
      <alignment/>
      <protection/>
    </xf>
    <xf numFmtId="186" fontId="90" fillId="0" borderId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0" fontId="29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>
      <alignment/>
      <protection/>
    </xf>
    <xf numFmtId="0" fontId="64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9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84" fillId="0" borderId="0" applyFill="0" applyBorder="0" applyAlignment="0" applyProtection="0"/>
    <xf numFmtId="2" fontId="84" fillId="0" borderId="0">
      <alignment/>
      <protection/>
    </xf>
    <xf numFmtId="2" fontId="64" fillId="0" borderId="0" applyFont="0" applyFill="0" applyBorder="0" applyAlignment="0" applyProtection="0"/>
    <xf numFmtId="0" fontId="21" fillId="4" borderId="0" applyNumberFormat="0" applyBorder="0" applyAlignment="0" applyProtection="0"/>
    <xf numFmtId="38" fontId="40" fillId="22" borderId="0" applyNumberFormat="0" applyBorder="0" applyAlignment="0" applyProtection="0"/>
    <xf numFmtId="38" fontId="85" fillId="22" borderId="0" applyNumberFormat="0" applyBorder="0" applyAlignment="0" applyProtection="0"/>
    <xf numFmtId="38" fontId="85" fillId="22" borderId="0">
      <alignment/>
      <protection/>
    </xf>
    <xf numFmtId="0" fontId="63" fillId="0" borderId="0">
      <alignment horizontal="left"/>
      <protection/>
    </xf>
    <xf numFmtId="0" fontId="92" fillId="0" borderId="0">
      <alignment horizontal="left"/>
      <protection/>
    </xf>
    <xf numFmtId="0" fontId="30" fillId="0" borderId="5" applyNumberFormat="0" applyAlignment="0" applyProtection="0"/>
    <xf numFmtId="0" fontId="86" fillId="0" borderId="5" applyNumberFormat="0" applyAlignment="0" applyProtection="0"/>
    <xf numFmtId="0" fontId="86" fillId="0" borderId="5">
      <alignment horizontal="left" vertical="center"/>
      <protection/>
    </xf>
    <xf numFmtId="0" fontId="30" fillId="0" borderId="6">
      <alignment horizontal="left" vertical="center"/>
      <protection/>
    </xf>
    <xf numFmtId="0" fontId="86" fillId="0" borderId="6">
      <alignment horizontal="left" vertical="center"/>
      <protection/>
    </xf>
    <xf numFmtId="0" fontId="31" fillId="0" borderId="0" applyNumberFormat="0" applyFill="0" applyBorder="0" applyAlignment="0" applyProtection="0"/>
    <xf numFmtId="0" fontId="87" fillId="0" borderId="0">
      <alignment/>
      <protection/>
    </xf>
    <xf numFmtId="0" fontId="8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>
      <alignment/>
      <protection/>
    </xf>
    <xf numFmtId="0" fontId="8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>
      <alignment/>
      <protection/>
    </xf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>
      <alignment/>
      <protection/>
    </xf>
    <xf numFmtId="0" fontId="41" fillId="0" borderId="0" applyNumberFormat="0" applyFill="0" applyBorder="0" applyAlignment="0" applyProtection="0"/>
    <xf numFmtId="0" fontId="16" fillId="7" borderId="3" applyNumberFormat="0" applyAlignment="0" applyProtection="0"/>
    <xf numFmtId="10" fontId="40" fillId="24" borderId="8" applyNumberFormat="0" applyBorder="0" applyAlignment="0" applyProtection="0"/>
    <xf numFmtId="10" fontId="85" fillId="24" borderId="8" applyNumberFormat="0" applyBorder="0" applyAlignment="0" applyProtection="0"/>
    <xf numFmtId="10" fontId="85" fillId="24" borderId="8">
      <alignment/>
      <protection/>
    </xf>
    <xf numFmtId="0" fontId="13" fillId="0" borderId="9" applyNumberFormat="0" applyFill="0" applyAlignment="0" applyProtection="0"/>
    <xf numFmtId="0" fontId="32" fillId="0" borderId="10">
      <alignment/>
      <protection/>
    </xf>
    <xf numFmtId="0" fontId="93" fillId="0" borderId="10">
      <alignment/>
      <protection/>
    </xf>
    <xf numFmtId="0" fontId="9" fillId="25" borderId="0" applyNumberFormat="0" applyBorder="0" applyAlignment="0" applyProtection="0"/>
    <xf numFmtId="187" fontId="0" fillId="0" borderId="0">
      <alignment/>
      <protection/>
    </xf>
    <xf numFmtId="187" fontId="90" fillId="0" borderId="0">
      <alignment/>
      <protection/>
    </xf>
    <xf numFmtId="187" fontId="90" fillId="0" borderId="0">
      <alignment/>
      <protection/>
    </xf>
    <xf numFmtId="0" fontId="29" fillId="0" borderId="0">
      <alignment/>
      <protection/>
    </xf>
    <xf numFmtId="0" fontId="0" fillId="24" borderId="11" applyNumberFormat="0" applyFont="0" applyAlignment="0" applyProtection="0"/>
    <xf numFmtId="199" fontId="64" fillId="26" borderId="0">
      <alignment vertical="center"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2" fillId="22" borderId="12" applyNumberFormat="0" applyAlignment="0" applyProtection="0"/>
    <xf numFmtId="10" fontId="29" fillId="0" borderId="0" applyFont="0" applyFill="0" applyBorder="0" applyAlignment="0" applyProtection="0"/>
    <xf numFmtId="10" fontId="64" fillId="0" borderId="0" applyFont="0" applyFill="0" applyBorder="0" applyAlignment="0" applyProtection="0"/>
    <xf numFmtId="10" fontId="64" fillId="0" borderId="0">
      <alignment/>
      <protection/>
    </xf>
    <xf numFmtId="0" fontId="65" fillId="27" borderId="2">
      <alignment horizontal="center" vertical="center"/>
      <protection/>
    </xf>
    <xf numFmtId="0" fontId="89" fillId="27" borderId="2">
      <alignment horizontal="center" vertical="center"/>
      <protection/>
    </xf>
    <xf numFmtId="0" fontId="3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13" applyNumberFormat="0" applyFont="0" applyFill="0" applyAlignment="0" applyProtection="0"/>
    <xf numFmtId="0" fontId="84" fillId="0" borderId="14" applyNumberFormat="0" applyFill="0" applyAlignment="0" applyProtection="0"/>
    <xf numFmtId="0" fontId="84" fillId="0" borderId="14">
      <alignment/>
      <protection/>
    </xf>
    <xf numFmtId="0" fontId="64" fillId="0" borderId="13" applyNumberFormat="0" applyFont="0" applyFill="0" applyAlignment="0" applyProtection="0"/>
    <xf numFmtId="0" fontId="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67" fillId="17" borderId="0" applyNumberFormat="0" applyBorder="0" applyAlignment="0" applyProtection="0"/>
    <xf numFmtId="0" fontId="4" fillId="18" borderId="0" applyNumberFormat="0" applyBorder="0" applyAlignment="0" applyProtection="0"/>
    <xf numFmtId="0" fontId="67" fillId="18" borderId="0" applyNumberFormat="0" applyBorder="0" applyAlignment="0" applyProtection="0"/>
    <xf numFmtId="0" fontId="4" fillId="19" borderId="0" applyNumberFormat="0" applyBorder="0" applyAlignment="0" applyProtection="0"/>
    <xf numFmtId="0" fontId="67" fillId="19" borderId="0" applyNumberFormat="0" applyBorder="0" applyAlignment="0" applyProtection="0"/>
    <xf numFmtId="0" fontId="4" fillId="13" borderId="0" applyNumberFormat="0" applyBorder="0" applyAlignment="0" applyProtection="0"/>
    <xf numFmtId="0" fontId="67" fillId="16" borderId="0" applyNumberFormat="0" applyBorder="0" applyAlignment="0" applyProtection="0"/>
    <xf numFmtId="0" fontId="4" fillId="14" borderId="0" applyNumberFormat="0" applyBorder="0" applyAlignment="0" applyProtection="0"/>
    <xf numFmtId="0" fontId="67" fillId="14" borderId="0" applyNumberFormat="0" applyBorder="0" applyAlignment="0" applyProtection="0"/>
    <xf numFmtId="0" fontId="4" fillId="20" borderId="0" applyNumberFormat="0" applyBorder="0" applyAlignment="0" applyProtection="0"/>
    <xf numFmtId="0" fontId="6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22" borderId="3" applyNumberFormat="0" applyAlignment="0" applyProtection="0"/>
    <xf numFmtId="0" fontId="69" fillId="22" borderId="3" applyNumberFormat="0" applyAlignment="0" applyProtection="0"/>
    <xf numFmtId="0" fontId="54" fillId="0" borderId="0" applyFill="0" applyBorder="0" applyProtection="0">
      <alignment horizontal="left" shrinkToFit="1"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14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" fillId="24" borderId="11" applyNumberFormat="0" applyFont="0" applyAlignment="0" applyProtection="0"/>
    <xf numFmtId="0" fontId="0" fillId="24" borderId="11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" fillId="25" borderId="0" applyNumberFormat="0" applyBorder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" fillId="23" borderId="4" applyNumberFormat="0" applyAlignment="0" applyProtection="0"/>
    <xf numFmtId="0" fontId="74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0" fillId="0" borderId="0">
      <alignment/>
      <protection/>
    </xf>
    <xf numFmtId="0" fontId="12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Protection="0">
      <alignment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2" fillId="0" borderId="0" applyProtection="0">
      <alignment/>
    </xf>
    <xf numFmtId="41" fontId="9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>
      <alignment/>
      <protection/>
    </xf>
    <xf numFmtId="0" fontId="83" fillId="0" borderId="15">
      <alignment/>
      <protection/>
    </xf>
    <xf numFmtId="0" fontId="13" fillId="0" borderId="9" applyNumberFormat="0" applyFill="0" applyAlignment="0" applyProtection="0"/>
    <xf numFmtId="0" fontId="7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76" fillId="0" borderId="16" applyNumberFormat="0" applyFill="0" applyAlignment="0" applyProtection="0"/>
    <xf numFmtId="41" fontId="0" fillId="0" borderId="0" applyFont="0" applyFill="0" applyBorder="0" applyAlignment="0" applyProtection="0"/>
    <xf numFmtId="0" fontId="16" fillId="7" borderId="3" applyNumberFormat="0" applyAlignment="0" applyProtection="0"/>
    <xf numFmtId="0" fontId="77" fillId="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8" fillId="0" borderId="17" applyNumberFormat="0" applyFill="0" applyAlignment="0" applyProtection="0"/>
    <xf numFmtId="0" fontId="19" fillId="0" borderId="18" applyNumberFormat="0" applyFill="0" applyAlignment="0" applyProtection="0"/>
    <xf numFmtId="0" fontId="79" fillId="0" borderId="18" applyNumberFormat="0" applyFill="0" applyAlignment="0" applyProtection="0"/>
    <xf numFmtId="0" fontId="20" fillId="0" borderId="7" applyNumberFormat="0" applyFill="0" applyAlignment="0" applyProtection="0"/>
    <xf numFmtId="0" fontId="8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1" fillId="4" borderId="0" applyNumberFormat="0" applyBorder="0" applyAlignment="0" applyProtection="0"/>
    <xf numFmtId="0" fontId="1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22" fillId="22" borderId="12" applyNumberFormat="0" applyAlignment="0" applyProtection="0"/>
    <xf numFmtId="0" fontId="82" fillId="22" borderId="12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64" fillId="26" borderId="0">
      <alignment vertical="center"/>
      <protection/>
    </xf>
    <xf numFmtId="199" fontId="29" fillId="0" borderId="2">
      <alignment vertical="center"/>
      <protection/>
    </xf>
    <xf numFmtId="199" fontId="64" fillId="0" borderId="2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2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2" fillId="0" borderId="0" applyProtection="0">
      <alignment/>
    </xf>
    <xf numFmtId="0" fontId="1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117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1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17" fillId="0" borderId="0">
      <alignment vertical="center"/>
      <protection/>
    </xf>
    <xf numFmtId="0" fontId="12" fillId="0" borderId="0" applyProtection="0">
      <alignment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Protection="0">
      <alignment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 applyNumberFormat="0" applyFill="0" applyBorder="0" applyAlignment="0" applyProtection="0"/>
  </cellStyleXfs>
  <cellXfs count="1015">
    <xf numFmtId="0" fontId="0" fillId="0" borderId="0" xfId="0" applyAlignment="1">
      <alignment/>
    </xf>
    <xf numFmtId="0" fontId="38" fillId="0" borderId="0" xfId="489" applyFont="1" applyFill="1" applyBorder="1" applyAlignment="1">
      <alignment horizontal="center" vertical="center"/>
      <protection/>
    </xf>
    <xf numFmtId="0" fontId="38" fillId="0" borderId="0" xfId="489" applyFont="1" applyFill="1" applyBorder="1" applyAlignment="1">
      <alignment vertical="center"/>
      <protection/>
    </xf>
    <xf numFmtId="0" fontId="35" fillId="0" borderId="0" xfId="489" applyFont="1" applyFill="1" applyBorder="1" applyAlignment="1">
      <alignment vertical="center"/>
      <protection/>
    </xf>
    <xf numFmtId="3" fontId="35" fillId="0" borderId="0" xfId="489" applyNumberFormat="1" applyFont="1" applyFill="1" applyBorder="1" applyAlignment="1">
      <alignment vertical="center"/>
      <protection/>
    </xf>
    <xf numFmtId="0" fontId="35" fillId="0" borderId="0" xfId="489" applyFont="1" applyFill="1" applyAlignment="1">
      <alignment vertical="center"/>
      <protection/>
    </xf>
    <xf numFmtId="3" fontId="35" fillId="0" borderId="0" xfId="475" applyNumberFormat="1" applyFont="1" applyFill="1" applyAlignment="1">
      <alignment vertical="center"/>
      <protection/>
    </xf>
    <xf numFmtId="0" fontId="35" fillId="0" borderId="0" xfId="475" applyFont="1" applyFill="1" applyAlignment="1">
      <alignment vertical="center"/>
      <protection/>
    </xf>
    <xf numFmtId="0" fontId="2" fillId="0" borderId="0" xfId="475" applyFont="1" applyFill="1" applyAlignment="1">
      <alignment vertical="center"/>
      <protection/>
    </xf>
    <xf numFmtId="3" fontId="2" fillId="0" borderId="0" xfId="475" applyNumberFormat="1" applyFont="1" applyFill="1" applyAlignment="1">
      <alignment vertical="center"/>
      <protection/>
    </xf>
    <xf numFmtId="0" fontId="46" fillId="0" borderId="0" xfId="483" applyNumberFormat="1" applyFont="1" applyFill="1" applyAlignment="1">
      <alignment vertical="center"/>
      <protection/>
    </xf>
    <xf numFmtId="0" fontId="46" fillId="0" borderId="0" xfId="483" applyNumberFormat="1" applyFont="1" applyFill="1" applyBorder="1" applyAlignment="1">
      <alignment vertical="center"/>
      <protection/>
    </xf>
    <xf numFmtId="3" fontId="46" fillId="0" borderId="0" xfId="489" applyNumberFormat="1" applyFont="1" applyFill="1" applyBorder="1" applyAlignment="1">
      <alignment vertical="center"/>
      <protection/>
    </xf>
    <xf numFmtId="3" fontId="46" fillId="0" borderId="0" xfId="482" applyNumberFormat="1" applyFont="1" applyFill="1" applyAlignment="1">
      <alignment horizontal="center" vertical="center"/>
      <protection/>
    </xf>
    <xf numFmtId="177" fontId="46" fillId="0" borderId="0" xfId="483" applyNumberFormat="1" applyFont="1" applyFill="1" applyAlignment="1">
      <alignment vertical="center"/>
      <protection/>
    </xf>
    <xf numFmtId="0" fontId="46" fillId="0" borderId="0" xfId="483" applyFont="1" applyFill="1" applyAlignment="1">
      <alignment vertical="center"/>
      <protection/>
    </xf>
    <xf numFmtId="3" fontId="46" fillId="0" borderId="0" xfId="477" applyNumberFormat="1" applyFont="1" applyFill="1" applyAlignment="1">
      <alignment vertical="center"/>
      <protection/>
    </xf>
    <xf numFmtId="3" fontId="46" fillId="0" borderId="0" xfId="488" applyNumberFormat="1" applyFont="1" applyFill="1" applyBorder="1" applyAlignment="1">
      <alignment horizontal="right" vertical="center"/>
    </xf>
    <xf numFmtId="0" fontId="47" fillId="0" borderId="0" xfId="489" applyFont="1" applyFill="1" applyBorder="1" applyAlignment="1">
      <alignment vertical="center"/>
      <protection/>
    </xf>
    <xf numFmtId="0" fontId="46" fillId="0" borderId="0" xfId="489" applyFont="1" applyFill="1" applyBorder="1" applyAlignment="1">
      <alignment vertical="center"/>
      <protection/>
    </xf>
    <xf numFmtId="0" fontId="46" fillId="0" borderId="0" xfId="475" applyFont="1" applyFill="1" applyBorder="1" applyAlignment="1">
      <alignment horizontal="center" vertical="center"/>
      <protection/>
    </xf>
    <xf numFmtId="178" fontId="46" fillId="0" borderId="0" xfId="489" applyNumberFormat="1" applyFont="1" applyFill="1" applyBorder="1" applyAlignment="1">
      <alignment horizontal="right" vertical="center"/>
      <protection/>
    </xf>
    <xf numFmtId="178" fontId="46" fillId="0" borderId="0" xfId="489" applyNumberFormat="1" applyFont="1" applyFill="1" applyBorder="1" applyAlignment="1">
      <alignment vertical="center"/>
      <protection/>
    </xf>
    <xf numFmtId="49" fontId="46" fillId="0" borderId="19" xfId="475" applyNumberFormat="1" applyFont="1" applyFill="1" applyBorder="1" applyAlignment="1">
      <alignment horizontal="center" vertical="center"/>
      <protection/>
    </xf>
    <xf numFmtId="41" fontId="46" fillId="0" borderId="0" xfId="489" applyNumberFormat="1" applyFont="1" applyFill="1" applyBorder="1" applyAlignment="1">
      <alignment horizontal="right" vertical="center"/>
      <protection/>
    </xf>
    <xf numFmtId="41" fontId="46" fillId="0" borderId="19" xfId="489" applyNumberFormat="1" applyFont="1" applyFill="1" applyBorder="1" applyAlignment="1">
      <alignment horizontal="right" vertical="center"/>
      <protection/>
    </xf>
    <xf numFmtId="0" fontId="46" fillId="0" borderId="2" xfId="485" applyNumberFormat="1" applyFont="1" applyFill="1" applyBorder="1" applyAlignment="1">
      <alignment horizontal="right" vertical="center" shrinkToFit="1"/>
      <protection/>
    </xf>
    <xf numFmtId="3" fontId="47" fillId="0" borderId="0" xfId="489" applyNumberFormat="1" applyFont="1" applyFill="1" applyBorder="1" applyAlignment="1">
      <alignment horizontal="right" vertical="center"/>
      <protection/>
    </xf>
    <xf numFmtId="41" fontId="46" fillId="0" borderId="0" xfId="475" applyNumberFormat="1" applyFont="1" applyFill="1" applyBorder="1" applyAlignment="1">
      <alignment horizontal="right" vertical="center"/>
      <protection/>
    </xf>
    <xf numFmtId="0" fontId="46" fillId="0" borderId="0" xfId="475" applyFont="1" applyFill="1" applyBorder="1" applyAlignment="1">
      <alignment horizontal="right" vertical="center"/>
      <protection/>
    </xf>
    <xf numFmtId="0" fontId="46" fillId="0" borderId="0" xfId="489" applyFont="1" applyFill="1" applyBorder="1" applyAlignment="1">
      <alignment horizontal="right" vertical="center"/>
      <protection/>
    </xf>
    <xf numFmtId="3" fontId="46" fillId="0" borderId="0" xfId="489" applyNumberFormat="1" applyFont="1" applyFill="1" applyBorder="1" applyAlignment="1">
      <alignment horizontal="right" vertical="center"/>
      <protection/>
    </xf>
    <xf numFmtId="3" fontId="46" fillId="0" borderId="0" xfId="475" applyNumberFormat="1" applyFont="1" applyFill="1" applyBorder="1" applyAlignment="1">
      <alignment horizontal="right" vertical="center"/>
      <protection/>
    </xf>
    <xf numFmtId="0" fontId="46" fillId="0" borderId="0" xfId="489" applyFont="1" applyFill="1" applyBorder="1" applyAlignment="1">
      <alignment horizontal="centerContinuous" vertical="center"/>
      <protection/>
    </xf>
    <xf numFmtId="0" fontId="46" fillId="0" borderId="0" xfId="489" applyFont="1" applyFill="1" applyAlignment="1">
      <alignment vertical="center"/>
      <protection/>
    </xf>
    <xf numFmtId="0" fontId="46" fillId="0" borderId="0" xfId="489" applyFont="1" applyFill="1" applyBorder="1" applyAlignment="1">
      <alignment horizontal="center" vertical="center"/>
      <protection/>
    </xf>
    <xf numFmtId="0" fontId="45" fillId="0" borderId="0" xfId="488" applyFont="1" applyFill="1" applyBorder="1" applyAlignment="1">
      <alignment horizontal="centerContinuous" vertical="center"/>
    </xf>
    <xf numFmtId="0" fontId="45" fillId="0" borderId="0" xfId="488" applyFont="1" applyFill="1" applyBorder="1" applyAlignment="1">
      <alignment vertical="center"/>
    </xf>
    <xf numFmtId="0" fontId="38" fillId="0" borderId="0" xfId="488" applyFont="1" applyFill="1" applyBorder="1" applyAlignment="1">
      <alignment horizontal="center" vertical="center"/>
    </xf>
    <xf numFmtId="0" fontId="38" fillId="0" borderId="0" xfId="488" applyFont="1" applyFill="1" applyBorder="1" applyAlignment="1">
      <alignment vertical="center"/>
    </xf>
    <xf numFmtId="0" fontId="46" fillId="0" borderId="0" xfId="488" applyFont="1" applyFill="1" applyBorder="1" applyAlignment="1">
      <alignment vertical="center"/>
    </xf>
    <xf numFmtId="41" fontId="46" fillId="0" borderId="0" xfId="0" applyNumberFormat="1" applyFont="1" applyFill="1" applyBorder="1" applyAlignment="1">
      <alignment horizontal="right" vertical="center"/>
    </xf>
    <xf numFmtId="0" fontId="46" fillId="0" borderId="0" xfId="488" applyFont="1" applyFill="1" applyBorder="1" applyAlignment="1">
      <alignment horizontal="left" vertical="center"/>
    </xf>
    <xf numFmtId="0" fontId="46" fillId="0" borderId="0" xfId="488" applyFont="1" applyFill="1" applyBorder="1" applyAlignment="1">
      <alignment horizontal="right" vertical="center"/>
    </xf>
    <xf numFmtId="181" fontId="35" fillId="0" borderId="0" xfId="489" applyNumberFormat="1" applyFont="1" applyFill="1" applyBorder="1" applyAlignment="1">
      <alignment vertical="center"/>
      <protection/>
    </xf>
    <xf numFmtId="2" fontId="35" fillId="0" borderId="0" xfId="489" applyNumberFormat="1" applyFont="1" applyFill="1" applyBorder="1" applyAlignment="1">
      <alignment vertical="center"/>
      <protection/>
    </xf>
    <xf numFmtId="0" fontId="46" fillId="0" borderId="10" xfId="489" applyFont="1" applyFill="1" applyBorder="1" applyAlignment="1">
      <alignment vertical="center"/>
      <protection/>
    </xf>
    <xf numFmtId="188" fontId="46" fillId="0" borderId="20" xfId="489" applyNumberFormat="1" applyFont="1" applyFill="1" applyBorder="1" applyAlignment="1">
      <alignment horizontal="right" vertical="center"/>
      <protection/>
    </xf>
    <xf numFmtId="178" fontId="46" fillId="0" borderId="10" xfId="489" applyNumberFormat="1" applyFont="1" applyFill="1" applyBorder="1" applyAlignment="1">
      <alignment horizontal="right" vertical="center"/>
      <protection/>
    </xf>
    <xf numFmtId="41" fontId="46" fillId="0" borderId="10" xfId="489" applyNumberFormat="1" applyFont="1" applyFill="1" applyBorder="1" applyAlignment="1">
      <alignment horizontal="right" vertical="center"/>
      <protection/>
    </xf>
    <xf numFmtId="0" fontId="46" fillId="0" borderId="20" xfId="489" applyFont="1" applyFill="1" applyBorder="1" applyAlignment="1">
      <alignment vertical="center"/>
      <protection/>
    </xf>
    <xf numFmtId="41" fontId="46" fillId="0" borderId="0" xfId="435" applyNumberFormat="1" applyFont="1" applyFill="1" applyBorder="1" applyAlignment="1">
      <alignment horizontal="right" vertical="center"/>
      <protection/>
    </xf>
    <xf numFmtId="0" fontId="46" fillId="0" borderId="0" xfId="489" applyFont="1" applyFill="1" applyAlignment="1">
      <alignment horizontal="right" vertical="center"/>
      <protection/>
    </xf>
    <xf numFmtId="49" fontId="46" fillId="0" borderId="19" xfId="490" applyNumberFormat="1" applyFont="1" applyFill="1" applyBorder="1" applyAlignment="1">
      <alignment horizontal="center" vertical="center"/>
      <protection/>
    </xf>
    <xf numFmtId="49" fontId="46" fillId="0" borderId="2" xfId="490" applyNumberFormat="1" applyFont="1" applyFill="1" applyBorder="1" applyAlignment="1">
      <alignment horizontal="center" vertical="center"/>
      <protection/>
    </xf>
    <xf numFmtId="49" fontId="46" fillId="0" borderId="19" xfId="476" applyNumberFormat="1" applyFont="1" applyFill="1" applyBorder="1" applyAlignment="1">
      <alignment horizontal="center" vertical="center"/>
      <protection/>
    </xf>
    <xf numFmtId="49" fontId="46" fillId="0" borderId="2" xfId="476" applyNumberFormat="1" applyFont="1" applyFill="1" applyBorder="1" applyAlignment="1">
      <alignment horizontal="center" vertical="center"/>
      <protection/>
    </xf>
    <xf numFmtId="41" fontId="46" fillId="0" borderId="0" xfId="489" applyNumberFormat="1" applyFont="1" applyFill="1" applyBorder="1" applyAlignment="1">
      <alignment vertical="center"/>
      <protection/>
    </xf>
    <xf numFmtId="0" fontId="46" fillId="0" borderId="21" xfId="489" applyFont="1" applyFill="1" applyBorder="1" applyAlignment="1">
      <alignment vertical="center"/>
      <protection/>
    </xf>
    <xf numFmtId="0" fontId="46" fillId="0" borderId="10" xfId="475" applyFont="1" applyFill="1" applyBorder="1" applyAlignment="1">
      <alignment horizontal="right" vertical="center"/>
      <protection/>
    </xf>
    <xf numFmtId="3" fontId="46" fillId="0" borderId="10" xfId="489" applyNumberFormat="1" applyFont="1" applyFill="1" applyBorder="1" applyAlignment="1">
      <alignment horizontal="right" vertical="center"/>
      <protection/>
    </xf>
    <xf numFmtId="0" fontId="46" fillId="0" borderId="10" xfId="489" applyFont="1" applyFill="1" applyBorder="1" applyAlignment="1">
      <alignment horizontal="right" vertical="center"/>
      <protection/>
    </xf>
    <xf numFmtId="3" fontId="46" fillId="0" borderId="10" xfId="475" applyNumberFormat="1" applyFont="1" applyFill="1" applyBorder="1" applyAlignment="1">
      <alignment horizontal="right" vertical="center"/>
      <protection/>
    </xf>
    <xf numFmtId="0" fontId="46" fillId="0" borderId="10" xfId="489" applyFont="1" applyFill="1" applyBorder="1" applyAlignment="1">
      <alignment horizontal="centerContinuous" vertical="center"/>
      <protection/>
    </xf>
    <xf numFmtId="0" fontId="45" fillId="0" borderId="0" xfId="489" applyFont="1" applyFill="1" applyBorder="1" applyAlignment="1">
      <alignment horizontal="centerContinuous" vertical="center"/>
      <protection/>
    </xf>
    <xf numFmtId="0" fontId="45" fillId="0" borderId="0" xfId="489" applyFont="1" applyFill="1" applyBorder="1" applyAlignment="1">
      <alignment vertical="center"/>
      <protection/>
    </xf>
    <xf numFmtId="0" fontId="46" fillId="0" borderId="20" xfId="490" applyFont="1" applyFill="1" applyBorder="1" applyAlignment="1">
      <alignment vertical="center"/>
      <protection/>
    </xf>
    <xf numFmtId="3" fontId="46" fillId="0" borderId="10" xfId="489" applyNumberFormat="1" applyFont="1" applyFill="1" applyBorder="1" applyAlignment="1">
      <alignment vertical="center"/>
      <protection/>
    </xf>
    <xf numFmtId="41" fontId="35" fillId="0" borderId="0" xfId="476" applyNumberFormat="1" applyFont="1" applyFill="1" applyAlignment="1">
      <alignment vertical="center"/>
      <protection/>
    </xf>
    <xf numFmtId="41" fontId="35" fillId="0" borderId="0" xfId="489" applyNumberFormat="1" applyFont="1" applyFill="1" applyBorder="1" applyAlignment="1">
      <alignment vertical="center"/>
      <protection/>
    </xf>
    <xf numFmtId="41" fontId="45" fillId="0" borderId="0" xfId="489" applyNumberFormat="1" applyFont="1" applyFill="1" applyBorder="1" applyAlignment="1">
      <alignment vertical="center"/>
      <protection/>
    </xf>
    <xf numFmtId="41" fontId="50" fillId="0" borderId="0" xfId="489" applyNumberFormat="1" applyFont="1" applyFill="1" applyBorder="1" applyAlignment="1">
      <alignment horizontal="centerContinuous" vertical="center"/>
      <protection/>
    </xf>
    <xf numFmtId="41" fontId="51" fillId="0" borderId="0" xfId="476" applyNumberFormat="1" applyFont="1" applyFill="1" applyAlignment="1">
      <alignment horizontal="centerContinuous" vertical="center"/>
      <protection/>
    </xf>
    <xf numFmtId="41" fontId="50" fillId="0" borderId="0" xfId="489" applyNumberFormat="1" applyFont="1" applyFill="1" applyBorder="1" applyAlignment="1">
      <alignment vertical="center"/>
      <protection/>
    </xf>
    <xf numFmtId="41" fontId="47" fillId="0" borderId="0" xfId="489" applyNumberFormat="1" applyFont="1" applyFill="1" applyBorder="1" applyAlignment="1">
      <alignment vertical="center"/>
      <protection/>
    </xf>
    <xf numFmtId="49" fontId="46" fillId="0" borderId="0" xfId="476" applyNumberFormat="1" applyFont="1" applyFill="1" applyBorder="1" applyAlignment="1">
      <alignment horizontal="center" vertical="center"/>
      <protection/>
    </xf>
    <xf numFmtId="41" fontId="46" fillId="0" borderId="21" xfId="489" applyNumberFormat="1" applyFont="1" applyFill="1" applyBorder="1" applyAlignment="1">
      <alignment vertical="center"/>
      <protection/>
    </xf>
    <xf numFmtId="41" fontId="46" fillId="0" borderId="10" xfId="476" applyNumberFormat="1" applyFont="1" applyFill="1" applyBorder="1" applyAlignment="1">
      <alignment horizontal="right" vertical="center"/>
      <protection/>
    </xf>
    <xf numFmtId="41" fontId="46" fillId="0" borderId="20" xfId="489" applyNumberFormat="1" applyFont="1" applyFill="1" applyBorder="1" applyAlignment="1">
      <alignment vertical="center"/>
      <protection/>
    </xf>
    <xf numFmtId="0" fontId="46" fillId="0" borderId="0" xfId="479" applyFont="1" applyFill="1" applyAlignment="1">
      <alignment vertical="center"/>
      <protection/>
    </xf>
    <xf numFmtId="41" fontId="46" fillId="0" borderId="0" xfId="476" applyNumberFormat="1" applyFont="1" applyFill="1" applyAlignment="1">
      <alignment vertical="center"/>
      <protection/>
    </xf>
    <xf numFmtId="41" fontId="46" fillId="0" borderId="0" xfId="476" applyNumberFormat="1" applyFont="1" applyFill="1" applyAlignment="1">
      <alignment horizontal="left" vertical="center"/>
      <protection/>
    </xf>
    <xf numFmtId="41" fontId="46" fillId="0" borderId="0" xfId="489" applyNumberFormat="1" applyFont="1" applyFill="1" applyAlignment="1">
      <alignment vertical="center"/>
      <protection/>
    </xf>
    <xf numFmtId="41" fontId="35" fillId="0" borderId="0" xfId="489" applyNumberFormat="1" applyFont="1" applyFill="1" applyAlignment="1">
      <alignment vertical="center"/>
      <protection/>
    </xf>
    <xf numFmtId="41" fontId="2" fillId="0" borderId="0" xfId="476" applyNumberFormat="1" applyFont="1" applyFill="1" applyAlignment="1">
      <alignment vertical="center"/>
      <protection/>
    </xf>
    <xf numFmtId="0" fontId="35" fillId="0" borderId="0" xfId="489" applyFont="1" applyFill="1" applyAlignment="1">
      <alignment horizontal="left" vertical="center"/>
      <protection/>
    </xf>
    <xf numFmtId="2" fontId="45" fillId="0" borderId="0" xfId="489" applyNumberFormat="1" applyFont="1" applyFill="1" applyBorder="1" applyAlignment="1">
      <alignment horizontal="centerContinuous" vertical="center"/>
      <protection/>
    </xf>
    <xf numFmtId="3" fontId="45" fillId="0" borderId="0" xfId="478" applyNumberFormat="1" applyFont="1" applyFill="1" applyAlignment="1">
      <alignment horizontal="centerContinuous" vertical="center"/>
      <protection/>
    </xf>
    <xf numFmtId="181" fontId="45" fillId="0" borderId="0" xfId="478" applyNumberFormat="1" applyFont="1" applyFill="1" applyAlignment="1">
      <alignment horizontal="centerContinuous" vertical="center"/>
      <protection/>
    </xf>
    <xf numFmtId="2" fontId="45" fillId="0" borderId="0" xfId="478" applyNumberFormat="1" applyFont="1" applyFill="1" applyAlignment="1">
      <alignment horizontal="centerContinuous" vertical="center"/>
      <protection/>
    </xf>
    <xf numFmtId="0" fontId="45" fillId="0" borderId="0" xfId="478" applyFont="1" applyFill="1" applyAlignment="1">
      <alignment horizontal="centerContinuous" vertical="center"/>
      <protection/>
    </xf>
    <xf numFmtId="0" fontId="38" fillId="0" borderId="0" xfId="489" applyFont="1" applyFill="1" applyBorder="1" applyAlignment="1">
      <alignment horizontal="centerContinuous" vertical="center"/>
      <protection/>
    </xf>
    <xf numFmtId="2" fontId="38" fillId="0" borderId="0" xfId="489" applyNumberFormat="1" applyFont="1" applyFill="1" applyBorder="1" applyAlignment="1">
      <alignment horizontal="centerContinuous" vertical="center"/>
      <protection/>
    </xf>
    <xf numFmtId="3" fontId="38" fillId="0" borderId="0" xfId="478" applyNumberFormat="1" applyFont="1" applyFill="1" applyAlignment="1">
      <alignment horizontal="centerContinuous" vertical="center"/>
      <protection/>
    </xf>
    <xf numFmtId="181" fontId="38" fillId="0" borderId="0" xfId="478" applyNumberFormat="1" applyFont="1" applyFill="1" applyAlignment="1">
      <alignment horizontal="centerContinuous" vertical="center"/>
      <protection/>
    </xf>
    <xf numFmtId="2" fontId="38" fillId="0" borderId="0" xfId="478" applyNumberFormat="1" applyFont="1" applyFill="1" applyAlignment="1">
      <alignment horizontal="centerContinuous" vertical="center"/>
      <protection/>
    </xf>
    <xf numFmtId="0" fontId="38" fillId="0" borderId="0" xfId="478" applyFont="1" applyFill="1" applyAlignment="1">
      <alignment horizontal="centerContinuous" vertical="center"/>
      <protection/>
    </xf>
    <xf numFmtId="0" fontId="35" fillId="0" borderId="0" xfId="478" applyFont="1" applyFill="1" applyAlignment="1">
      <alignment vertical="center"/>
      <protection/>
    </xf>
    <xf numFmtId="0" fontId="46" fillId="0" borderId="21" xfId="489" applyFont="1" applyFill="1" applyBorder="1" applyAlignment="1">
      <alignment horizontal="center" vertical="center"/>
      <protection/>
    </xf>
    <xf numFmtId="0" fontId="46" fillId="0" borderId="20" xfId="489" applyFont="1" applyFill="1" applyBorder="1" applyAlignment="1">
      <alignment horizontal="right" vertical="center"/>
      <protection/>
    </xf>
    <xf numFmtId="0" fontId="46" fillId="0" borderId="10" xfId="478" applyFont="1" applyFill="1" applyBorder="1" applyAlignment="1">
      <alignment vertical="center"/>
      <protection/>
    </xf>
    <xf numFmtId="182" fontId="46" fillId="0" borderId="10" xfId="478" applyNumberFormat="1" applyFont="1" applyFill="1" applyBorder="1" applyAlignment="1">
      <alignment vertical="center"/>
      <protection/>
    </xf>
    <xf numFmtId="178" fontId="46" fillId="0" borderId="10" xfId="478" applyNumberFormat="1" applyFont="1" applyFill="1" applyBorder="1" applyAlignment="1">
      <alignment horizontal="center" vertical="center"/>
      <protection/>
    </xf>
    <xf numFmtId="0" fontId="46" fillId="0" borderId="20" xfId="478" applyFont="1" applyFill="1" applyBorder="1" applyAlignment="1">
      <alignment vertical="center"/>
      <protection/>
    </xf>
    <xf numFmtId="0" fontId="46" fillId="0" borderId="0" xfId="478" applyFont="1" applyFill="1" applyBorder="1" applyAlignment="1">
      <alignment vertical="center"/>
      <protection/>
    </xf>
    <xf numFmtId="182" fontId="46" fillId="0" borderId="0" xfId="478" applyNumberFormat="1" applyFont="1" applyFill="1" applyBorder="1" applyAlignment="1">
      <alignment vertical="center"/>
      <protection/>
    </xf>
    <xf numFmtId="0" fontId="46" fillId="0" borderId="0" xfId="478" applyFont="1" applyFill="1" applyBorder="1" applyAlignment="1">
      <alignment horizontal="center" vertical="center"/>
      <protection/>
    </xf>
    <xf numFmtId="0" fontId="46" fillId="0" borderId="0" xfId="478" applyFont="1" applyFill="1" applyAlignment="1">
      <alignment vertical="center"/>
      <protection/>
    </xf>
    <xf numFmtId="3" fontId="46" fillId="0" borderId="0" xfId="478" applyNumberFormat="1" applyFont="1" applyFill="1" applyAlignment="1">
      <alignment vertical="center"/>
      <protection/>
    </xf>
    <xf numFmtId="2" fontId="46" fillId="0" borderId="0" xfId="489" applyNumberFormat="1" applyFont="1" applyFill="1" applyBorder="1" applyAlignment="1">
      <alignment vertical="center"/>
      <protection/>
    </xf>
    <xf numFmtId="181" fontId="46" fillId="0" borderId="0" xfId="478" applyNumberFormat="1" applyFont="1" applyFill="1" applyAlignment="1">
      <alignment vertical="center"/>
      <protection/>
    </xf>
    <xf numFmtId="2" fontId="46" fillId="0" borderId="0" xfId="478" applyNumberFormat="1" applyFont="1" applyFill="1" applyAlignment="1">
      <alignment vertical="center"/>
      <protection/>
    </xf>
    <xf numFmtId="0" fontId="46" fillId="0" borderId="0" xfId="478" applyFont="1" applyFill="1" applyAlignment="1">
      <alignment horizontal="center" vertical="center"/>
      <protection/>
    </xf>
    <xf numFmtId="0" fontId="35" fillId="0" borderId="0" xfId="490" applyFont="1" applyFill="1" applyAlignment="1">
      <alignment vertical="center"/>
      <protection/>
    </xf>
    <xf numFmtId="0" fontId="46" fillId="0" borderId="0" xfId="490" applyFont="1" applyFill="1" applyAlignment="1">
      <alignment vertical="center"/>
      <protection/>
    </xf>
    <xf numFmtId="0" fontId="2" fillId="0" borderId="0" xfId="490" applyFont="1" applyFill="1" applyAlignment="1">
      <alignment vertical="center"/>
      <protection/>
    </xf>
    <xf numFmtId="1" fontId="35" fillId="0" borderId="0" xfId="488" applyNumberFormat="1" applyFont="1" applyFill="1" applyAlignment="1">
      <alignment vertical="center"/>
    </xf>
    <xf numFmtId="0" fontId="35" fillId="0" borderId="0" xfId="488" applyFont="1" applyFill="1" applyAlignment="1">
      <alignment vertical="center"/>
    </xf>
    <xf numFmtId="0" fontId="35" fillId="0" borderId="0" xfId="488" applyFont="1" applyFill="1" applyBorder="1" applyAlignment="1">
      <alignment vertical="center"/>
    </xf>
    <xf numFmtId="3" fontId="38" fillId="0" borderId="0" xfId="488" applyNumberFormat="1" applyFont="1" applyFill="1" applyBorder="1" applyAlignment="1">
      <alignment horizontal="centerContinuous" vertical="center"/>
    </xf>
    <xf numFmtId="0" fontId="38" fillId="0" borderId="0" xfId="488" applyFont="1" applyFill="1" applyBorder="1" applyAlignment="1">
      <alignment horizontal="centerContinuous" vertical="center"/>
    </xf>
    <xf numFmtId="0" fontId="35" fillId="0" borderId="0" xfId="488" applyFont="1" applyFill="1" applyBorder="1" applyAlignment="1">
      <alignment horizontal="right" vertical="center"/>
    </xf>
    <xf numFmtId="0" fontId="47" fillId="0" borderId="0" xfId="488" applyFont="1" applyFill="1" applyBorder="1" applyAlignment="1">
      <alignment horizontal="center" vertical="center" shrinkToFit="1"/>
    </xf>
    <xf numFmtId="0" fontId="46" fillId="0" borderId="0" xfId="488" applyFont="1" applyFill="1" applyBorder="1" applyAlignment="1">
      <alignment horizontal="center" vertical="center" shrinkToFit="1"/>
    </xf>
    <xf numFmtId="0" fontId="46" fillId="0" borderId="21" xfId="488" applyFont="1" applyFill="1" applyBorder="1" applyAlignment="1">
      <alignment vertical="center"/>
    </xf>
    <xf numFmtId="0" fontId="46" fillId="0" borderId="20" xfId="488" applyFont="1" applyFill="1" applyBorder="1" applyAlignment="1">
      <alignment vertical="center"/>
    </xf>
    <xf numFmtId="1" fontId="46" fillId="0" borderId="0" xfId="488" applyNumberFormat="1" applyFont="1" applyFill="1" applyBorder="1" applyAlignment="1">
      <alignment horizontal="right" vertical="center"/>
    </xf>
    <xf numFmtId="1" fontId="46" fillId="0" borderId="10" xfId="488" applyNumberFormat="1" applyFont="1" applyFill="1" applyBorder="1" applyAlignment="1">
      <alignment horizontal="right" vertical="center"/>
    </xf>
    <xf numFmtId="3" fontId="46" fillId="0" borderId="10" xfId="488" applyNumberFormat="1" applyFont="1" applyFill="1" applyBorder="1" applyAlignment="1">
      <alignment horizontal="right" vertical="center"/>
    </xf>
    <xf numFmtId="0" fontId="46" fillId="0" borderId="10" xfId="488" applyFont="1" applyFill="1" applyBorder="1" applyAlignment="1">
      <alignment horizontal="right" vertical="center"/>
    </xf>
    <xf numFmtId="1" fontId="37" fillId="0" borderId="0" xfId="488" applyNumberFormat="1" applyFont="1" applyFill="1" applyAlignment="1">
      <alignment vertical="center"/>
    </xf>
    <xf numFmtId="3" fontId="37" fillId="0" borderId="0" xfId="488" applyNumberFormat="1" applyFont="1" applyFill="1" applyAlignment="1">
      <alignment horizontal="right" vertical="center"/>
    </xf>
    <xf numFmtId="3" fontId="37" fillId="0" borderId="0" xfId="488" applyNumberFormat="1" applyFont="1" applyFill="1" applyAlignment="1">
      <alignment vertical="center"/>
    </xf>
    <xf numFmtId="0" fontId="37" fillId="0" borderId="0" xfId="488" applyFont="1" applyFill="1" applyAlignment="1">
      <alignment vertical="center"/>
    </xf>
    <xf numFmtId="0" fontId="37" fillId="0" borderId="0" xfId="488" applyFont="1" applyFill="1" applyBorder="1" applyAlignment="1">
      <alignment horizontal="right" vertical="center"/>
    </xf>
    <xf numFmtId="0" fontId="37" fillId="0" borderId="0" xfId="488" applyFont="1" applyFill="1" applyBorder="1" applyAlignment="1">
      <alignment vertical="center"/>
    </xf>
    <xf numFmtId="1" fontId="2" fillId="0" borderId="0" xfId="488" applyNumberFormat="1" applyFont="1" applyFill="1" applyAlignment="1">
      <alignment vertical="center"/>
    </xf>
    <xf numFmtId="3" fontId="2" fillId="0" borderId="0" xfId="488" applyNumberFormat="1" applyFont="1" applyFill="1" applyAlignment="1">
      <alignment horizontal="right" vertical="center"/>
    </xf>
    <xf numFmtId="3" fontId="2" fillId="0" borderId="0" xfId="488" applyNumberFormat="1" applyFont="1" applyFill="1" applyAlignment="1">
      <alignment vertical="center"/>
    </xf>
    <xf numFmtId="0" fontId="2" fillId="0" borderId="0" xfId="488" applyFont="1" applyFill="1" applyAlignment="1">
      <alignment vertical="center"/>
    </xf>
    <xf numFmtId="0" fontId="2" fillId="0" borderId="0" xfId="488" applyFont="1" applyFill="1" applyBorder="1" applyAlignment="1">
      <alignment horizontal="right" vertical="center"/>
    </xf>
    <xf numFmtId="0" fontId="2" fillId="0" borderId="0" xfId="488" applyFont="1" applyFill="1" applyBorder="1" applyAlignment="1">
      <alignment vertical="center"/>
    </xf>
    <xf numFmtId="0" fontId="2" fillId="0" borderId="0" xfId="488" applyFont="1" applyFill="1" applyAlignment="1">
      <alignment horizontal="right" vertical="center"/>
    </xf>
    <xf numFmtId="3" fontId="45" fillId="0" borderId="0" xfId="477" applyNumberFormat="1" applyFont="1" applyFill="1" applyAlignment="1">
      <alignment horizontal="centerContinuous" vertical="center"/>
      <protection/>
    </xf>
    <xf numFmtId="3" fontId="45" fillId="0" borderId="0" xfId="477" applyNumberFormat="1" applyFont="1" applyFill="1" applyBorder="1" applyAlignment="1">
      <alignment horizontal="centerContinuous" vertical="center"/>
      <protection/>
    </xf>
    <xf numFmtId="3" fontId="45" fillId="0" borderId="0" xfId="477" applyNumberFormat="1" applyFont="1" applyFill="1" applyBorder="1" applyAlignment="1">
      <alignment vertical="center"/>
      <protection/>
    </xf>
    <xf numFmtId="3" fontId="46" fillId="0" borderId="0" xfId="477" applyNumberFormat="1" applyFont="1" applyFill="1" applyBorder="1" applyAlignment="1">
      <alignment vertical="center"/>
      <protection/>
    </xf>
    <xf numFmtId="49" fontId="46" fillId="0" borderId="0" xfId="477" applyNumberFormat="1" applyFont="1" applyFill="1" applyBorder="1" applyAlignment="1">
      <alignment horizontal="center" vertical="center"/>
      <protection/>
    </xf>
    <xf numFmtId="3" fontId="46" fillId="0" borderId="0" xfId="477" applyNumberFormat="1" applyFont="1" applyFill="1" applyBorder="1" applyAlignment="1">
      <alignment horizontal="right" vertical="center"/>
      <protection/>
    </xf>
    <xf numFmtId="3" fontId="46" fillId="0" borderId="0" xfId="477" applyNumberFormat="1" applyFont="1" applyFill="1" applyBorder="1" applyAlignment="1" quotePrefix="1">
      <alignment horizontal="right" vertical="center"/>
      <protection/>
    </xf>
    <xf numFmtId="3" fontId="46" fillId="0" borderId="0" xfId="477" applyNumberFormat="1" applyFont="1" applyFill="1" applyBorder="1" applyAlignment="1">
      <alignment horizontal="center" vertical="center"/>
      <protection/>
    </xf>
    <xf numFmtId="41" fontId="46" fillId="0" borderId="0" xfId="435" applyNumberFormat="1" applyFont="1" applyFill="1" applyBorder="1" applyAlignment="1">
      <alignment horizontal="center" vertical="center"/>
      <protection/>
    </xf>
    <xf numFmtId="3" fontId="46" fillId="0" borderId="21" xfId="477" applyNumberFormat="1" applyFont="1" applyFill="1" applyBorder="1" applyAlignment="1">
      <alignment horizontal="center" vertical="center"/>
      <protection/>
    </xf>
    <xf numFmtId="41" fontId="46" fillId="0" borderId="20" xfId="477" applyNumberFormat="1" applyFont="1" applyFill="1" applyBorder="1" applyAlignment="1" quotePrefix="1">
      <alignment horizontal="right" vertical="center"/>
      <protection/>
    </xf>
    <xf numFmtId="41" fontId="46" fillId="0" borderId="10" xfId="477" applyNumberFormat="1" applyFont="1" applyFill="1" applyBorder="1" applyAlignment="1" applyProtection="1">
      <alignment horizontal="right" vertical="center"/>
      <protection locked="0"/>
    </xf>
    <xf numFmtId="41" fontId="46" fillId="0" borderId="10" xfId="477" applyNumberFormat="1" applyFont="1" applyFill="1" applyBorder="1" applyAlignment="1">
      <alignment horizontal="right" vertical="center"/>
      <protection/>
    </xf>
    <xf numFmtId="41" fontId="46" fillId="0" borderId="10" xfId="477" applyNumberFormat="1" applyFont="1" applyFill="1" applyBorder="1" applyAlignment="1" applyProtection="1" quotePrefix="1">
      <alignment horizontal="right" vertical="center"/>
      <protection locked="0"/>
    </xf>
    <xf numFmtId="3" fontId="46" fillId="0" borderId="10" xfId="477" applyNumberFormat="1" applyFont="1" applyFill="1" applyBorder="1" applyAlignment="1">
      <alignment vertical="center"/>
      <protection/>
    </xf>
    <xf numFmtId="49" fontId="46" fillId="0" borderId="20" xfId="477" applyNumberFormat="1" applyFont="1" applyFill="1" applyBorder="1" applyAlignment="1">
      <alignment horizontal="right" vertical="center"/>
      <protection/>
    </xf>
    <xf numFmtId="41" fontId="46" fillId="0" borderId="10" xfId="490" applyNumberFormat="1" applyFont="1" applyFill="1" applyBorder="1" applyAlignment="1">
      <alignment horizontal="right" vertical="center"/>
      <protection/>
    </xf>
    <xf numFmtId="0" fontId="35" fillId="0" borderId="0" xfId="489" applyFont="1" applyFill="1" applyBorder="1" applyAlignment="1">
      <alignment horizontal="center" vertical="center"/>
      <protection/>
    </xf>
    <xf numFmtId="3" fontId="35" fillId="0" borderId="0" xfId="478" applyNumberFormat="1" applyFont="1" applyFill="1" applyAlignment="1">
      <alignment vertical="center"/>
      <protection/>
    </xf>
    <xf numFmtId="181" fontId="35" fillId="0" borderId="0" xfId="478" applyNumberFormat="1" applyFont="1" applyFill="1" applyAlignment="1">
      <alignment vertical="center"/>
      <protection/>
    </xf>
    <xf numFmtId="2" fontId="35" fillId="0" borderId="0" xfId="478" applyNumberFormat="1" applyFont="1" applyFill="1" applyAlignment="1">
      <alignment vertical="center"/>
      <protection/>
    </xf>
    <xf numFmtId="0" fontId="35" fillId="0" borderId="0" xfId="478" applyFont="1" applyFill="1" applyAlignment="1">
      <alignment horizontal="center" vertical="center"/>
      <protection/>
    </xf>
    <xf numFmtId="176" fontId="35" fillId="0" borderId="0" xfId="478" applyNumberFormat="1" applyFont="1" applyFill="1" applyBorder="1" applyAlignment="1">
      <alignment horizontal="right" vertical="center"/>
      <protection/>
    </xf>
    <xf numFmtId="0" fontId="35" fillId="0" borderId="0" xfId="489" applyFont="1" applyFill="1" applyAlignment="1">
      <alignment horizontal="right" vertical="center"/>
      <protection/>
    </xf>
    <xf numFmtId="0" fontId="2" fillId="0" borderId="0" xfId="478" applyFont="1" applyFill="1" applyAlignment="1">
      <alignment vertical="center"/>
      <protection/>
    </xf>
    <xf numFmtId="3" fontId="2" fillId="0" borderId="0" xfId="478" applyNumberFormat="1" applyFont="1" applyFill="1" applyAlignment="1">
      <alignment vertical="center"/>
      <protection/>
    </xf>
    <xf numFmtId="181" fontId="2" fillId="0" borderId="0" xfId="478" applyNumberFormat="1" applyFont="1" applyFill="1" applyAlignment="1">
      <alignment vertical="center"/>
      <protection/>
    </xf>
    <xf numFmtId="2" fontId="2" fillId="0" borderId="0" xfId="478" applyNumberFormat="1" applyFont="1" applyFill="1" applyAlignment="1">
      <alignment vertical="center"/>
      <protection/>
    </xf>
    <xf numFmtId="0" fontId="2" fillId="0" borderId="0" xfId="478" applyFont="1" applyFill="1" applyAlignment="1">
      <alignment horizontal="center" vertical="center"/>
      <protection/>
    </xf>
    <xf numFmtId="0" fontId="35" fillId="0" borderId="0" xfId="489" applyFont="1" applyFill="1" applyBorder="1" applyAlignment="1">
      <alignment horizontal="right" vertical="center"/>
      <protection/>
    </xf>
    <xf numFmtId="0" fontId="35" fillId="0" borderId="0" xfId="477" applyFont="1" applyFill="1" applyBorder="1" applyAlignment="1">
      <alignment vertical="center"/>
      <protection/>
    </xf>
    <xf numFmtId="3" fontId="35" fillId="0" borderId="0" xfId="477" applyNumberFormat="1" applyFont="1" applyFill="1" applyAlignment="1">
      <alignment horizontal="centerContinuous" vertical="center"/>
      <protection/>
    </xf>
    <xf numFmtId="3" fontId="35" fillId="0" borderId="0" xfId="477" applyNumberFormat="1" applyFont="1" applyFill="1" applyAlignment="1">
      <alignment horizontal="center" vertical="center"/>
      <protection/>
    </xf>
    <xf numFmtId="3" fontId="35" fillId="0" borderId="0" xfId="477" applyNumberFormat="1" applyFont="1" applyFill="1" applyAlignment="1">
      <alignment vertical="center"/>
      <protection/>
    </xf>
    <xf numFmtId="3" fontId="35" fillId="0" borderId="0" xfId="477" applyNumberFormat="1" applyFont="1" applyFill="1" applyBorder="1" applyAlignment="1">
      <alignment vertical="center"/>
      <protection/>
    </xf>
    <xf numFmtId="3" fontId="38" fillId="0" borderId="0" xfId="477" applyNumberFormat="1" applyFont="1" applyFill="1" applyAlignment="1">
      <alignment horizontal="center" vertical="center"/>
      <protection/>
    </xf>
    <xf numFmtId="3" fontId="38" fillId="0" borderId="0" xfId="477" applyNumberFormat="1" applyFont="1" applyFill="1" applyAlignment="1">
      <alignment horizontal="centerContinuous" vertical="center"/>
      <protection/>
    </xf>
    <xf numFmtId="3" fontId="38" fillId="0" borderId="0" xfId="477" applyNumberFormat="1" applyFont="1" applyFill="1" applyBorder="1" applyAlignment="1">
      <alignment horizontal="centerContinuous" vertical="center"/>
      <protection/>
    </xf>
    <xf numFmtId="3" fontId="38" fillId="0" borderId="0" xfId="477" applyNumberFormat="1" applyFont="1" applyFill="1" applyBorder="1" applyAlignment="1">
      <alignment vertical="center"/>
      <protection/>
    </xf>
    <xf numFmtId="3" fontId="2" fillId="0" borderId="0" xfId="477" applyNumberFormat="1" applyFont="1" applyFill="1" applyAlignment="1">
      <alignment vertical="center"/>
      <protection/>
    </xf>
    <xf numFmtId="3" fontId="2" fillId="0" borderId="0" xfId="477" applyNumberFormat="1" applyFont="1" applyFill="1" applyAlignment="1">
      <alignment horizontal="centerContinuous" vertical="center"/>
      <protection/>
    </xf>
    <xf numFmtId="3" fontId="2" fillId="0" borderId="0" xfId="477" applyNumberFormat="1" applyFont="1" applyFill="1" applyAlignment="1">
      <alignment horizontal="center" vertical="center"/>
      <protection/>
    </xf>
    <xf numFmtId="3" fontId="2" fillId="0" borderId="0" xfId="477" applyNumberFormat="1" applyFont="1" applyFill="1" applyBorder="1" applyAlignment="1">
      <alignment vertical="center"/>
      <protection/>
    </xf>
    <xf numFmtId="41" fontId="46" fillId="0" borderId="0" xfId="436" applyNumberFormat="1" applyFont="1" applyFill="1" applyBorder="1" applyAlignment="1">
      <alignment horizontal="center" vertical="center"/>
      <protection/>
    </xf>
    <xf numFmtId="41" fontId="46" fillId="0" borderId="0" xfId="436" applyNumberFormat="1" applyFont="1" applyFill="1" applyBorder="1" applyAlignment="1">
      <alignment horizontal="right" vertical="center"/>
      <protection/>
    </xf>
    <xf numFmtId="3" fontId="48" fillId="0" borderId="0" xfId="477" applyNumberFormat="1" applyFont="1" applyFill="1" applyAlignment="1">
      <alignment horizontal="centerContinuous" vertical="center"/>
      <protection/>
    </xf>
    <xf numFmtId="3" fontId="48" fillId="0" borderId="0" xfId="477" applyNumberFormat="1" applyFont="1" applyFill="1" applyAlignment="1">
      <alignment horizontal="center" vertical="center"/>
      <protection/>
    </xf>
    <xf numFmtId="3" fontId="48" fillId="0" borderId="0" xfId="477" applyNumberFormat="1" applyFont="1" applyFill="1" applyAlignment="1">
      <alignment vertical="center"/>
      <protection/>
    </xf>
    <xf numFmtId="3" fontId="48" fillId="0" borderId="0" xfId="477" applyNumberFormat="1" applyFont="1" applyFill="1" applyBorder="1" applyAlignment="1">
      <alignment vertical="center"/>
      <protection/>
    </xf>
    <xf numFmtId="0" fontId="119" fillId="0" borderId="21" xfId="488" applyFont="1" applyFill="1" applyBorder="1" applyAlignment="1">
      <alignment vertical="center"/>
    </xf>
    <xf numFmtId="0" fontId="119" fillId="0" borderId="10" xfId="488" applyFont="1" applyFill="1" applyBorder="1" applyAlignment="1">
      <alignment vertical="center"/>
    </xf>
    <xf numFmtId="0" fontId="119" fillId="0" borderId="20" xfId="488" applyFont="1" applyFill="1" applyBorder="1" applyAlignment="1">
      <alignment vertical="center"/>
    </xf>
    <xf numFmtId="3" fontId="47" fillId="0" borderId="0" xfId="488" applyNumberFormat="1" applyFont="1" applyFill="1" applyBorder="1" applyAlignment="1">
      <alignment horizontal="right" vertical="center"/>
    </xf>
    <xf numFmtId="1" fontId="35" fillId="0" borderId="0" xfId="488" applyNumberFormat="1" applyFont="1" applyFill="1" applyBorder="1" applyAlignment="1">
      <alignment vertical="center"/>
    </xf>
    <xf numFmtId="0" fontId="35" fillId="0" borderId="0" xfId="488" applyFont="1" applyFill="1" applyBorder="1" applyAlignment="1">
      <alignment horizontal="center" vertical="center"/>
    </xf>
    <xf numFmtId="0" fontId="47" fillId="0" borderId="0" xfId="488" applyFont="1" applyFill="1" applyBorder="1" applyAlignment="1">
      <alignment vertical="center"/>
    </xf>
    <xf numFmtId="49" fontId="46" fillId="0" borderId="0" xfId="488" applyNumberFormat="1" applyFont="1" applyFill="1" applyBorder="1" applyAlignment="1">
      <alignment horizontal="center" vertical="center"/>
    </xf>
    <xf numFmtId="0" fontId="46" fillId="0" borderId="0" xfId="488" applyFont="1" applyFill="1" applyBorder="1" applyAlignment="1">
      <alignment horizontal="centerContinuous" vertical="center"/>
    </xf>
    <xf numFmtId="1" fontId="46" fillId="0" borderId="0" xfId="488" applyNumberFormat="1" applyFont="1" applyFill="1" applyBorder="1" applyAlignment="1">
      <alignment vertical="center"/>
    </xf>
    <xf numFmtId="0" fontId="46" fillId="0" borderId="0" xfId="488" applyFont="1" applyFill="1" applyBorder="1" applyAlignment="1">
      <alignment horizontal="center" vertical="center"/>
    </xf>
    <xf numFmtId="0" fontId="35" fillId="0" borderId="0" xfId="488" applyFont="1" applyFill="1" applyBorder="1" applyAlignment="1">
      <alignment horizontal="left" vertical="center"/>
    </xf>
    <xf numFmtId="1" fontId="2" fillId="0" borderId="0" xfId="488" applyNumberFormat="1" applyFont="1" applyFill="1" applyBorder="1" applyAlignment="1">
      <alignment vertical="center"/>
    </xf>
    <xf numFmtId="0" fontId="2" fillId="0" borderId="0" xfId="488" applyFont="1" applyFill="1" applyBorder="1" applyAlignment="1">
      <alignment horizontal="center" vertical="center"/>
    </xf>
    <xf numFmtId="0" fontId="2" fillId="0" borderId="0" xfId="488" applyFont="1" applyFill="1" applyBorder="1" applyAlignment="1">
      <alignment horizontal="centerContinuous" vertical="center"/>
    </xf>
    <xf numFmtId="178" fontId="120" fillId="0" borderId="0" xfId="489" applyNumberFormat="1" applyFont="1" applyFill="1" applyBorder="1" applyAlignment="1">
      <alignment vertical="center"/>
      <protection/>
    </xf>
    <xf numFmtId="178" fontId="120" fillId="0" borderId="0" xfId="489" applyNumberFormat="1" applyFont="1" applyFill="1" applyBorder="1" applyAlignment="1">
      <alignment horizontal="right" vertical="center"/>
      <protection/>
    </xf>
    <xf numFmtId="0" fontId="46" fillId="0" borderId="22" xfId="479" applyFont="1" applyFill="1" applyBorder="1" applyAlignment="1">
      <alignment horizontal="centerContinuous" vertical="center"/>
      <protection/>
    </xf>
    <xf numFmtId="0" fontId="46" fillId="0" borderId="23" xfId="479" applyFont="1" applyFill="1" applyBorder="1" applyAlignment="1">
      <alignment horizontal="centerContinuous" vertical="center"/>
      <protection/>
    </xf>
    <xf numFmtId="0" fontId="46" fillId="0" borderId="24" xfId="479" applyFont="1" applyFill="1" applyBorder="1" applyAlignment="1">
      <alignment horizontal="centerContinuous" vertical="center"/>
      <protection/>
    </xf>
    <xf numFmtId="0" fontId="46" fillId="0" borderId="0" xfId="479" applyFont="1" applyFill="1" applyBorder="1" applyAlignment="1">
      <alignment horizontal="center" vertical="center"/>
      <protection/>
    </xf>
    <xf numFmtId="0" fontId="46" fillId="0" borderId="19" xfId="479" applyFont="1" applyFill="1" applyBorder="1" applyAlignment="1">
      <alignment horizontal="centerContinuous" vertical="center"/>
      <protection/>
    </xf>
    <xf numFmtId="0" fontId="46" fillId="0" borderId="25" xfId="479" applyFont="1" applyFill="1" applyBorder="1" applyAlignment="1">
      <alignment horizontal="centerContinuous" vertical="center"/>
      <protection/>
    </xf>
    <xf numFmtId="0" fontId="46" fillId="0" borderId="26" xfId="479" applyFont="1" applyFill="1" applyBorder="1" applyAlignment="1">
      <alignment horizontal="centerContinuous" vertical="center"/>
      <protection/>
    </xf>
    <xf numFmtId="0" fontId="46" fillId="0" borderId="27" xfId="479" applyFont="1" applyFill="1" applyBorder="1" applyAlignment="1">
      <alignment horizontal="centerContinuous" vertical="center"/>
      <protection/>
    </xf>
    <xf numFmtId="0" fontId="46" fillId="0" borderId="0" xfId="479" applyFont="1" applyFill="1" applyBorder="1" applyAlignment="1">
      <alignment horizontal="centerContinuous" vertical="center"/>
      <protection/>
    </xf>
    <xf numFmtId="0" fontId="46" fillId="0" borderId="0" xfId="479" applyFont="1" applyFill="1" applyBorder="1" applyAlignment="1">
      <alignment horizontal="left" vertical="center"/>
      <protection/>
    </xf>
    <xf numFmtId="0" fontId="46" fillId="0" borderId="6" xfId="479" applyFont="1" applyFill="1" applyBorder="1" applyAlignment="1">
      <alignment horizontal="centerContinuous" vertical="center"/>
      <protection/>
    </xf>
    <xf numFmtId="0" fontId="46" fillId="0" borderId="28" xfId="479" applyFont="1" applyFill="1" applyBorder="1" applyAlignment="1">
      <alignment horizontal="center" vertical="center"/>
      <protection/>
    </xf>
    <xf numFmtId="0" fontId="46" fillId="0" borderId="6" xfId="479" applyFont="1" applyFill="1" applyBorder="1" applyAlignment="1">
      <alignment horizontal="left" vertical="center"/>
      <protection/>
    </xf>
    <xf numFmtId="0" fontId="46" fillId="0" borderId="28" xfId="479" applyFont="1" applyFill="1" applyBorder="1" applyAlignment="1">
      <alignment horizontal="centerContinuous" vertical="center"/>
      <protection/>
    </xf>
    <xf numFmtId="0" fontId="46" fillId="0" borderId="29" xfId="479" applyFont="1" applyFill="1" applyBorder="1" applyAlignment="1">
      <alignment horizontal="centerContinuous" vertical="center"/>
      <protection/>
    </xf>
    <xf numFmtId="0" fontId="46" fillId="0" borderId="30" xfId="479" applyFont="1" applyFill="1" applyBorder="1" applyAlignment="1">
      <alignment horizontal="centerContinuous" vertical="center"/>
      <protection/>
    </xf>
    <xf numFmtId="0" fontId="46" fillId="0" borderId="31" xfId="479" applyFont="1" applyFill="1" applyBorder="1" applyAlignment="1">
      <alignment horizontal="centerContinuous" vertical="center"/>
      <protection/>
    </xf>
    <xf numFmtId="0" fontId="46" fillId="0" borderId="31" xfId="479" applyFont="1" applyFill="1" applyBorder="1" applyAlignment="1">
      <alignment horizontal="center" vertical="center"/>
      <protection/>
    </xf>
    <xf numFmtId="0" fontId="46" fillId="0" borderId="31" xfId="479" applyFont="1" applyFill="1" applyBorder="1" applyAlignment="1">
      <alignment horizontal="centerContinuous" vertical="center" shrinkToFit="1"/>
      <protection/>
    </xf>
    <xf numFmtId="0" fontId="46" fillId="0" borderId="32" xfId="479" applyFont="1" applyFill="1" applyBorder="1" applyAlignment="1">
      <alignment horizontal="center" vertical="center"/>
      <protection/>
    </xf>
    <xf numFmtId="0" fontId="46" fillId="0" borderId="19" xfId="479" applyFont="1" applyFill="1" applyBorder="1" applyAlignment="1">
      <alignment horizontal="center" vertical="center"/>
      <protection/>
    </xf>
    <xf numFmtId="0" fontId="46" fillId="0" borderId="32" xfId="479" applyFont="1" applyFill="1" applyBorder="1" applyAlignment="1">
      <alignment horizontal="centerContinuous" vertical="center"/>
      <protection/>
    </xf>
    <xf numFmtId="0" fontId="46" fillId="0" borderId="32" xfId="479" applyFont="1" applyFill="1" applyBorder="1" applyAlignment="1">
      <alignment vertical="center"/>
      <protection/>
    </xf>
    <xf numFmtId="0" fontId="46" fillId="0" borderId="19" xfId="479" applyFont="1" applyFill="1" applyBorder="1" applyAlignment="1">
      <alignment horizontal="left" vertical="center"/>
      <protection/>
    </xf>
    <xf numFmtId="0" fontId="46" fillId="0" borderId="30" xfId="479" applyFont="1" applyFill="1" applyBorder="1" applyAlignment="1">
      <alignment horizontal="center" vertical="center"/>
      <protection/>
    </xf>
    <xf numFmtId="0" fontId="46" fillId="0" borderId="33" xfId="479" applyFont="1" applyFill="1" applyBorder="1" applyAlignment="1">
      <alignment horizontal="centerContinuous" vertical="center"/>
      <protection/>
    </xf>
    <xf numFmtId="0" fontId="46" fillId="0" borderId="33" xfId="479" applyFont="1" applyFill="1" applyBorder="1" applyAlignment="1">
      <alignment horizontal="center" vertical="center"/>
      <protection/>
    </xf>
    <xf numFmtId="3" fontId="46" fillId="0" borderId="0" xfId="489" applyNumberFormat="1" applyFont="1" applyFill="1" applyBorder="1" applyAlignment="1" applyProtection="1">
      <alignment horizontal="right" vertical="center"/>
      <protection locked="0"/>
    </xf>
    <xf numFmtId="49" fontId="35" fillId="0" borderId="19" xfId="479" applyNumberFormat="1" applyFont="1" applyFill="1" applyBorder="1" applyAlignment="1" applyProtection="1">
      <alignment horizontal="center" vertical="center"/>
      <protection locked="0"/>
    </xf>
    <xf numFmtId="41" fontId="35" fillId="0" borderId="0" xfId="479" applyNumberFormat="1" applyFont="1" applyFill="1" applyBorder="1" applyAlignment="1">
      <alignment horizontal="right" vertical="center"/>
      <protection/>
    </xf>
    <xf numFmtId="49" fontId="35" fillId="0" borderId="2" xfId="479" applyNumberFormat="1" applyFont="1" applyFill="1" applyBorder="1" applyAlignment="1" applyProtection="1">
      <alignment horizontal="right" vertical="center"/>
      <protection locked="0"/>
    </xf>
    <xf numFmtId="3" fontId="35" fillId="0" borderId="0" xfId="489" applyNumberFormat="1" applyFont="1" applyFill="1" applyBorder="1" applyAlignment="1" applyProtection="1">
      <alignment horizontal="right" vertical="center"/>
      <protection locked="0"/>
    </xf>
    <xf numFmtId="49" fontId="35" fillId="0" borderId="21" xfId="479" applyNumberFormat="1" applyFont="1" applyFill="1" applyBorder="1" applyAlignment="1">
      <alignment horizontal="distributed" vertical="center"/>
      <protection/>
    </xf>
    <xf numFmtId="3" fontId="35" fillId="0" borderId="10" xfId="479" applyNumberFormat="1" applyFont="1" applyFill="1" applyBorder="1" applyAlignment="1">
      <alignment vertical="center"/>
      <protection/>
    </xf>
    <xf numFmtId="3" fontId="35" fillId="0" borderId="10" xfId="489" applyNumberFormat="1" applyFont="1" applyFill="1" applyBorder="1" applyAlignment="1">
      <alignment vertical="center"/>
      <protection/>
    </xf>
    <xf numFmtId="2" fontId="35" fillId="0" borderId="10" xfId="489" applyNumberFormat="1" applyFont="1" applyFill="1" applyBorder="1" applyAlignment="1">
      <alignment vertical="center"/>
      <protection/>
    </xf>
    <xf numFmtId="3" fontId="35" fillId="0" borderId="21" xfId="489" applyNumberFormat="1" applyFont="1" applyFill="1" applyBorder="1" applyAlignment="1">
      <alignment vertical="center"/>
      <protection/>
    </xf>
    <xf numFmtId="49" fontId="35" fillId="0" borderId="20" xfId="479" applyNumberFormat="1" applyFont="1" applyFill="1" applyBorder="1" applyAlignment="1">
      <alignment horizontal="right" vertical="center"/>
      <protection/>
    </xf>
    <xf numFmtId="49" fontId="35" fillId="0" borderId="0" xfId="479" applyNumberFormat="1" applyFont="1" applyFill="1" applyBorder="1" applyAlignment="1">
      <alignment horizontal="distributed" vertical="center"/>
      <protection/>
    </xf>
    <xf numFmtId="3" fontId="35" fillId="0" borderId="0" xfId="479" applyNumberFormat="1" applyFont="1" applyFill="1" applyBorder="1" applyAlignment="1">
      <alignment vertical="center"/>
      <protection/>
    </xf>
    <xf numFmtId="49" fontId="35" fillId="0" borderId="0" xfId="479" applyNumberFormat="1" applyFont="1" applyFill="1" applyBorder="1" applyAlignment="1">
      <alignment horizontal="right" vertical="center"/>
      <protection/>
    </xf>
    <xf numFmtId="0" fontId="35" fillId="0" borderId="0" xfId="479" applyFont="1" applyFill="1" applyAlignment="1">
      <alignment vertical="center"/>
      <protection/>
    </xf>
    <xf numFmtId="3" fontId="35" fillId="0" borderId="0" xfId="479" applyNumberFormat="1" applyFont="1" applyFill="1" applyAlignment="1">
      <alignment vertical="center"/>
      <protection/>
    </xf>
    <xf numFmtId="0" fontId="2" fillId="0" borderId="0" xfId="479" applyFont="1" applyFill="1" applyAlignment="1">
      <alignment vertical="center"/>
      <protection/>
    </xf>
    <xf numFmtId="41" fontId="46" fillId="0" borderId="0" xfId="479" applyNumberFormat="1" applyFont="1" applyFill="1" applyBorder="1" applyAlignment="1">
      <alignment horizontal="right" vertical="center"/>
      <protection/>
    </xf>
    <xf numFmtId="3" fontId="46" fillId="0" borderId="0" xfId="489" applyNumberFormat="1" applyFont="1" applyFill="1" applyBorder="1" applyAlignment="1" applyProtection="1">
      <alignment horizontal="center" vertical="center"/>
      <protection locked="0"/>
    </xf>
    <xf numFmtId="49" fontId="46" fillId="0" borderId="19" xfId="479" applyNumberFormat="1" applyFont="1" applyFill="1" applyBorder="1" applyAlignment="1" applyProtection="1">
      <alignment horizontal="center" vertical="center"/>
      <protection locked="0"/>
    </xf>
    <xf numFmtId="49" fontId="46" fillId="0" borderId="2" xfId="479" applyNumberFormat="1" applyFont="1" applyFill="1" applyBorder="1" applyAlignment="1" applyProtection="1">
      <alignment horizontal="right" vertical="center"/>
      <protection locked="0"/>
    </xf>
    <xf numFmtId="49" fontId="46" fillId="0" borderId="21" xfId="479" applyNumberFormat="1" applyFont="1" applyFill="1" applyBorder="1" applyAlignment="1">
      <alignment horizontal="distributed" vertical="center"/>
      <protection/>
    </xf>
    <xf numFmtId="3" fontId="46" fillId="0" borderId="10" xfId="479" applyNumberFormat="1" applyFont="1" applyFill="1" applyBorder="1" applyAlignment="1">
      <alignment vertical="center"/>
      <protection/>
    </xf>
    <xf numFmtId="2" fontId="46" fillId="0" borderId="10" xfId="489" applyNumberFormat="1" applyFont="1" applyFill="1" applyBorder="1" applyAlignment="1">
      <alignment vertical="center"/>
      <protection/>
    </xf>
    <xf numFmtId="3" fontId="46" fillId="0" borderId="21" xfId="489" applyNumberFormat="1" applyFont="1" applyFill="1" applyBorder="1" applyAlignment="1">
      <alignment vertical="center"/>
      <protection/>
    </xf>
    <xf numFmtId="49" fontId="46" fillId="0" borderId="20" xfId="479" applyNumberFormat="1" applyFont="1" applyFill="1" applyBorder="1" applyAlignment="1">
      <alignment horizontal="right" vertical="center"/>
      <protection/>
    </xf>
    <xf numFmtId="49" fontId="46" fillId="0" borderId="0" xfId="479" applyNumberFormat="1" applyFont="1" applyFill="1" applyBorder="1" applyAlignment="1">
      <alignment horizontal="distributed" vertical="center"/>
      <protection/>
    </xf>
    <xf numFmtId="3" fontId="46" fillId="0" borderId="0" xfId="479" applyNumberFormat="1" applyFont="1" applyFill="1" applyBorder="1" applyAlignment="1">
      <alignment vertical="center"/>
      <protection/>
    </xf>
    <xf numFmtId="49" fontId="46" fillId="0" borderId="0" xfId="479" applyNumberFormat="1" applyFont="1" applyFill="1" applyBorder="1" applyAlignment="1">
      <alignment horizontal="right" vertical="center"/>
      <protection/>
    </xf>
    <xf numFmtId="0" fontId="35" fillId="0" borderId="0" xfId="489" applyFont="1" applyFill="1" applyAlignment="1">
      <alignment horizontal="center" vertical="center"/>
      <protection/>
    </xf>
    <xf numFmtId="0" fontId="2" fillId="0" borderId="0" xfId="479" applyFont="1" applyFill="1" applyAlignment="1">
      <alignment horizontal="center" vertical="center"/>
      <protection/>
    </xf>
    <xf numFmtId="0" fontId="35" fillId="0" borderId="0" xfId="480" applyNumberFormat="1" applyFont="1" applyFill="1" applyAlignment="1">
      <alignment vertical="center"/>
      <protection/>
    </xf>
    <xf numFmtId="177" fontId="35" fillId="0" borderId="0" xfId="480" applyNumberFormat="1" applyFont="1" applyFill="1" applyAlignment="1">
      <alignment vertical="center"/>
      <protection/>
    </xf>
    <xf numFmtId="0" fontId="35" fillId="0" borderId="0" xfId="480" applyNumberFormat="1" applyFont="1" applyFill="1" applyBorder="1" applyAlignment="1">
      <alignment vertical="center"/>
      <protection/>
    </xf>
    <xf numFmtId="0" fontId="45" fillId="0" borderId="0" xfId="480" applyNumberFormat="1" applyFont="1" applyFill="1" applyBorder="1" applyAlignment="1">
      <alignment horizontal="centerContinuous" vertical="center"/>
      <protection/>
    </xf>
    <xf numFmtId="177" fontId="45" fillId="0" borderId="0" xfId="480" applyNumberFormat="1" applyFont="1" applyFill="1" applyAlignment="1">
      <alignment horizontal="centerContinuous" vertical="center"/>
      <protection/>
    </xf>
    <xf numFmtId="0" fontId="45" fillId="0" borderId="0" xfId="480" applyNumberFormat="1" applyFont="1" applyFill="1" applyBorder="1" applyAlignment="1">
      <alignment vertical="center"/>
      <protection/>
    </xf>
    <xf numFmtId="0" fontId="38" fillId="0" borderId="0" xfId="480" applyNumberFormat="1" applyFont="1" applyFill="1" applyBorder="1" applyAlignment="1">
      <alignment horizontal="center" vertical="center"/>
      <protection/>
    </xf>
    <xf numFmtId="177" fontId="38" fillId="0" borderId="0" xfId="480" applyNumberFormat="1" applyFont="1" applyFill="1" applyAlignment="1">
      <alignment horizontal="center" vertical="center"/>
      <protection/>
    </xf>
    <xf numFmtId="0" fontId="38" fillId="0" borderId="0" xfId="480" applyNumberFormat="1" applyFont="1" applyFill="1" applyBorder="1" applyAlignment="1">
      <alignment vertical="center"/>
      <protection/>
    </xf>
    <xf numFmtId="0" fontId="46" fillId="0" borderId="0" xfId="480" applyNumberFormat="1" applyFont="1" applyFill="1" applyBorder="1" applyAlignment="1">
      <alignment vertical="center"/>
      <protection/>
    </xf>
    <xf numFmtId="41" fontId="46" fillId="0" borderId="34" xfId="480" applyNumberFormat="1" applyFont="1" applyFill="1" applyBorder="1" applyAlignment="1">
      <alignment horizontal="centerContinuous" vertical="center"/>
      <protection/>
    </xf>
    <xf numFmtId="0" fontId="46" fillId="0" borderId="34" xfId="480" applyNumberFormat="1" applyFont="1" applyFill="1" applyBorder="1" applyAlignment="1">
      <alignment horizontal="centerContinuous" vertical="center"/>
      <protection/>
    </xf>
    <xf numFmtId="0" fontId="46" fillId="0" borderId="34" xfId="480" applyNumberFormat="1" applyFont="1" applyFill="1" applyBorder="1" applyAlignment="1">
      <alignment horizontal="centerContinuous" vertical="center" shrinkToFit="1"/>
      <protection/>
    </xf>
    <xf numFmtId="0" fontId="46" fillId="0" borderId="33" xfId="480" applyNumberFormat="1" applyFont="1" applyFill="1" applyBorder="1" applyAlignment="1">
      <alignment horizontal="centerContinuous" vertical="center"/>
      <protection/>
    </xf>
    <xf numFmtId="41" fontId="46" fillId="0" borderId="33" xfId="480" applyNumberFormat="1" applyFont="1" applyFill="1" applyBorder="1" applyAlignment="1">
      <alignment horizontal="centerContinuous" vertical="center"/>
      <protection/>
    </xf>
    <xf numFmtId="0" fontId="46" fillId="0" borderId="32" xfId="480" applyNumberFormat="1" applyFont="1" applyFill="1" applyBorder="1" applyAlignment="1">
      <alignment horizontal="centerContinuous" vertical="center" shrinkToFit="1"/>
      <protection/>
    </xf>
    <xf numFmtId="0" fontId="46" fillId="0" borderId="32" xfId="480" applyNumberFormat="1" applyFont="1" applyFill="1" applyBorder="1" applyAlignment="1">
      <alignment horizontal="center" vertical="center" shrinkToFit="1"/>
      <protection/>
    </xf>
    <xf numFmtId="0" fontId="46" fillId="0" borderId="32" xfId="480" applyNumberFormat="1" applyFont="1" applyFill="1" applyBorder="1" applyAlignment="1">
      <alignment horizontal="centerContinuous" vertical="center"/>
      <protection/>
    </xf>
    <xf numFmtId="0" fontId="46" fillId="0" borderId="31" xfId="480" applyNumberFormat="1" applyFont="1" applyFill="1" applyBorder="1" applyAlignment="1">
      <alignment horizontal="centerContinuous" vertical="center"/>
      <protection/>
    </xf>
    <xf numFmtId="0" fontId="46" fillId="0" borderId="32" xfId="480" applyFont="1" applyFill="1" applyBorder="1" applyAlignment="1">
      <alignment horizontal="centerContinuous" vertical="center" shrinkToFit="1"/>
      <protection/>
    </xf>
    <xf numFmtId="0" fontId="46" fillId="0" borderId="33" xfId="480" applyNumberFormat="1" applyFont="1" applyFill="1" applyBorder="1" applyAlignment="1">
      <alignment horizontal="centerContinuous" vertical="center" shrinkToFit="1"/>
      <protection/>
    </xf>
    <xf numFmtId="0" fontId="46" fillId="0" borderId="33" xfId="480" applyNumberFormat="1" applyFont="1" applyFill="1" applyBorder="1" applyAlignment="1">
      <alignment horizontal="center" vertical="center" shrinkToFit="1"/>
      <protection/>
    </xf>
    <xf numFmtId="49" fontId="46" fillId="0" borderId="0" xfId="480" applyNumberFormat="1" applyFont="1" applyFill="1" applyBorder="1" applyAlignment="1">
      <alignment horizontal="center" vertical="center"/>
      <protection/>
    </xf>
    <xf numFmtId="41" fontId="46" fillId="0" borderId="2" xfId="435" applyNumberFormat="1" applyFont="1" applyFill="1" applyBorder="1" applyAlignment="1" applyProtection="1">
      <alignment horizontal="right" vertical="center"/>
      <protection locked="0"/>
    </xf>
    <xf numFmtId="189" fontId="46" fillId="0" borderId="0" xfId="435" applyNumberFormat="1" applyFont="1" applyFill="1" applyBorder="1" applyAlignment="1" applyProtection="1">
      <alignment horizontal="right" vertical="center"/>
      <protection locked="0"/>
    </xf>
    <xf numFmtId="41" fontId="46" fillId="0" borderId="0" xfId="435" applyNumberFormat="1" applyFont="1" applyFill="1" applyBorder="1" applyAlignment="1" applyProtection="1">
      <alignment horizontal="right" vertical="center"/>
      <protection locked="0"/>
    </xf>
    <xf numFmtId="49" fontId="46" fillId="0" borderId="2" xfId="480" applyNumberFormat="1" applyFont="1" applyFill="1" applyBorder="1" applyAlignment="1" applyProtection="1">
      <alignment horizontal="center" vertical="center"/>
      <protection locked="0"/>
    </xf>
    <xf numFmtId="0" fontId="46" fillId="0" borderId="0" xfId="480" applyFont="1" applyFill="1" applyBorder="1" applyAlignment="1" applyProtection="1">
      <alignment vertical="center"/>
      <protection locked="0"/>
    </xf>
    <xf numFmtId="49" fontId="46" fillId="0" borderId="10" xfId="480" applyNumberFormat="1" applyFont="1" applyFill="1" applyBorder="1" applyAlignment="1">
      <alignment horizontal="center" vertical="center"/>
      <protection/>
    </xf>
    <xf numFmtId="41" fontId="46" fillId="0" borderId="20" xfId="474" applyNumberFormat="1" applyFont="1" applyFill="1" applyBorder="1" applyAlignment="1" applyProtection="1">
      <alignment horizontal="right" vertical="center"/>
      <protection locked="0"/>
    </xf>
    <xf numFmtId="189" fontId="46" fillId="0" borderId="10" xfId="474" applyNumberFormat="1" applyFont="1" applyFill="1" applyBorder="1" applyAlignment="1" applyProtection="1">
      <alignment horizontal="right" vertical="center"/>
      <protection locked="0"/>
    </xf>
    <xf numFmtId="41" fontId="46" fillId="0" borderId="10" xfId="474" applyNumberFormat="1" applyFont="1" applyFill="1" applyBorder="1" applyAlignment="1" applyProtection="1">
      <alignment horizontal="right" vertical="center"/>
      <protection locked="0"/>
    </xf>
    <xf numFmtId="49" fontId="46" fillId="0" borderId="20" xfId="480" applyNumberFormat="1" applyFont="1" applyFill="1" applyBorder="1" applyAlignment="1" applyProtection="1">
      <alignment horizontal="center" vertical="center"/>
      <protection locked="0"/>
    </xf>
    <xf numFmtId="49" fontId="46" fillId="0" borderId="35" xfId="480" applyNumberFormat="1" applyFont="1" applyFill="1" applyBorder="1" applyAlignment="1" applyProtection="1">
      <alignment horizontal="center" vertical="center"/>
      <protection locked="0"/>
    </xf>
    <xf numFmtId="41" fontId="46" fillId="0" borderId="36" xfId="474" applyNumberFormat="1" applyFont="1" applyFill="1" applyBorder="1" applyAlignment="1" applyProtection="1">
      <alignment horizontal="right" vertical="center"/>
      <protection locked="0"/>
    </xf>
    <xf numFmtId="189" fontId="46" fillId="0" borderId="35" xfId="474" applyNumberFormat="1" applyFont="1" applyFill="1" applyBorder="1" applyAlignment="1" applyProtection="1">
      <alignment horizontal="right" vertical="center"/>
      <protection locked="0"/>
    </xf>
    <xf numFmtId="41" fontId="46" fillId="0" borderId="35" xfId="474" applyNumberFormat="1" applyFont="1" applyFill="1" applyBorder="1" applyAlignment="1" applyProtection="1">
      <alignment horizontal="right" vertical="center"/>
      <protection locked="0"/>
    </xf>
    <xf numFmtId="41" fontId="46" fillId="0" borderId="37" xfId="474" applyNumberFormat="1" applyFont="1" applyFill="1" applyBorder="1" applyAlignment="1" applyProtection="1">
      <alignment horizontal="right" vertical="center"/>
      <protection locked="0"/>
    </xf>
    <xf numFmtId="49" fontId="46" fillId="0" borderId="36" xfId="480" applyNumberFormat="1" applyFont="1" applyFill="1" applyBorder="1" applyAlignment="1" applyProtection="1">
      <alignment horizontal="right" vertical="center"/>
      <protection locked="0"/>
    </xf>
    <xf numFmtId="0" fontId="46" fillId="0" borderId="35" xfId="480" applyFont="1" applyFill="1" applyBorder="1" applyAlignment="1" applyProtection="1">
      <alignment vertical="center"/>
      <protection locked="0"/>
    </xf>
    <xf numFmtId="0" fontId="46" fillId="0" borderId="0" xfId="480" applyNumberFormat="1" applyFont="1" applyFill="1" applyBorder="1" applyAlignment="1">
      <alignment horizontal="centerContinuous" vertical="center"/>
      <protection/>
    </xf>
    <xf numFmtId="189" fontId="46" fillId="0" borderId="0" xfId="480" applyNumberFormat="1" applyFont="1" applyFill="1" applyBorder="1" applyAlignment="1">
      <alignment vertical="center"/>
      <protection/>
    </xf>
    <xf numFmtId="3" fontId="46" fillId="0" borderId="0" xfId="480" applyNumberFormat="1" applyFont="1" applyFill="1" applyBorder="1" applyAlignment="1">
      <alignment vertical="center"/>
      <protection/>
    </xf>
    <xf numFmtId="0" fontId="2" fillId="0" borderId="0" xfId="480" applyNumberFormat="1" applyFont="1" applyFill="1" applyAlignment="1">
      <alignment horizontal="centerContinuous" vertical="center"/>
      <protection/>
    </xf>
    <xf numFmtId="0" fontId="2" fillId="0" borderId="0" xfId="480" applyNumberFormat="1" applyFont="1" applyFill="1" applyAlignment="1">
      <alignment vertical="center"/>
      <protection/>
    </xf>
    <xf numFmtId="177" fontId="2" fillId="0" borderId="0" xfId="480" applyNumberFormat="1" applyFont="1" applyFill="1" applyAlignment="1">
      <alignment vertical="center"/>
      <protection/>
    </xf>
    <xf numFmtId="0" fontId="96" fillId="0" borderId="0" xfId="480" applyNumberFormat="1" applyFont="1" applyFill="1" applyAlignment="1">
      <alignment vertical="center"/>
      <protection/>
    </xf>
    <xf numFmtId="0" fontId="96" fillId="0" borderId="0" xfId="480" applyNumberFormat="1" applyFont="1" applyFill="1" applyBorder="1" applyAlignment="1">
      <alignment vertical="center"/>
      <protection/>
    </xf>
    <xf numFmtId="0" fontId="2" fillId="0" borderId="0" xfId="480" applyNumberFormat="1" applyFont="1" applyFill="1" applyBorder="1" applyAlignment="1">
      <alignment vertical="center"/>
      <protection/>
    </xf>
    <xf numFmtId="0" fontId="46" fillId="0" borderId="2" xfId="478" applyFont="1" applyFill="1" applyBorder="1" applyAlignment="1">
      <alignment horizontal="centerContinuous" vertical="center"/>
      <protection/>
    </xf>
    <xf numFmtId="2" fontId="46" fillId="0" borderId="2" xfId="478" applyNumberFormat="1" applyFont="1" applyFill="1" applyBorder="1" applyAlignment="1">
      <alignment horizontal="centerContinuous" vertical="center"/>
      <protection/>
    </xf>
    <xf numFmtId="0" fontId="46" fillId="0" borderId="38" xfId="478" applyFont="1" applyFill="1" applyBorder="1" applyAlignment="1">
      <alignment horizontal="centerContinuous" vertical="center"/>
      <protection/>
    </xf>
    <xf numFmtId="49" fontId="46" fillId="0" borderId="19" xfId="478" applyNumberFormat="1" applyFont="1" applyFill="1" applyBorder="1" applyAlignment="1">
      <alignment horizontal="center" vertical="center"/>
      <protection/>
    </xf>
    <xf numFmtId="49" fontId="46" fillId="0" borderId="2" xfId="478" applyNumberFormat="1" applyFont="1" applyFill="1" applyBorder="1" applyAlignment="1">
      <alignment horizontal="center" vertical="center"/>
      <protection/>
    </xf>
    <xf numFmtId="49" fontId="47" fillId="0" borderId="19" xfId="478" applyNumberFormat="1" applyFont="1" applyFill="1" applyBorder="1" applyAlignment="1">
      <alignment horizontal="center" vertical="center"/>
      <protection/>
    </xf>
    <xf numFmtId="49" fontId="47" fillId="0" borderId="2" xfId="478" applyNumberFormat="1" applyFont="1" applyFill="1" applyBorder="1" applyAlignment="1">
      <alignment horizontal="center" vertical="center"/>
      <protection/>
    </xf>
    <xf numFmtId="0" fontId="46" fillId="0" borderId="0" xfId="486" applyFont="1" applyFill="1" applyAlignment="1">
      <alignment horizontal="center" vertical="center"/>
      <protection/>
    </xf>
    <xf numFmtId="0" fontId="46" fillId="0" borderId="0" xfId="486" applyFont="1" applyFill="1">
      <alignment vertical="center"/>
      <protection/>
    </xf>
    <xf numFmtId="0" fontId="98" fillId="0" borderId="0" xfId="486" applyFont="1" applyFill="1">
      <alignment vertical="center"/>
      <protection/>
    </xf>
    <xf numFmtId="0" fontId="46" fillId="0" borderId="0" xfId="486" applyFont="1" applyFill="1" applyAlignment="1">
      <alignment horizontal="left" vertical="center"/>
      <protection/>
    </xf>
    <xf numFmtId="0" fontId="46" fillId="0" borderId="34" xfId="486" applyFont="1" applyFill="1" applyBorder="1" applyAlignment="1">
      <alignment horizontal="center" vertical="center" wrapText="1"/>
      <protection/>
    </xf>
    <xf numFmtId="0" fontId="46" fillId="0" borderId="19" xfId="364" applyNumberFormat="1" applyFont="1" applyFill="1" applyBorder="1" applyAlignment="1" quotePrefix="1">
      <alignment horizontal="center" vertical="center"/>
    </xf>
    <xf numFmtId="41" fontId="46" fillId="0" borderId="0" xfId="364" applyFont="1" applyFill="1" applyBorder="1" applyAlignment="1">
      <alignment horizontal="center" vertical="center"/>
    </xf>
    <xf numFmtId="0" fontId="46" fillId="0" borderId="2" xfId="364" applyNumberFormat="1" applyFont="1" applyFill="1" applyBorder="1" applyAlignment="1" quotePrefix="1">
      <alignment horizontal="center" vertical="center"/>
    </xf>
    <xf numFmtId="41" fontId="46" fillId="0" borderId="0" xfId="364" applyFont="1" applyFill="1" applyBorder="1" applyAlignment="1">
      <alignment vertical="center"/>
    </xf>
    <xf numFmtId="41" fontId="47" fillId="0" borderId="0" xfId="365" applyFont="1" applyFill="1" applyBorder="1" applyAlignment="1">
      <alignment vertical="center"/>
    </xf>
    <xf numFmtId="41" fontId="46" fillId="0" borderId="0" xfId="364" applyFont="1" applyFill="1" applyAlignment="1">
      <alignment vertical="center"/>
    </xf>
    <xf numFmtId="41" fontId="46" fillId="0" borderId="21" xfId="364" applyFont="1" applyFill="1" applyBorder="1" applyAlignment="1">
      <alignment horizontal="center" vertical="center"/>
    </xf>
    <xf numFmtId="41" fontId="46" fillId="0" borderId="10" xfId="365" applyFont="1" applyFill="1" applyBorder="1" applyAlignment="1">
      <alignment horizontal="center" vertical="center"/>
    </xf>
    <xf numFmtId="41" fontId="46" fillId="0" borderId="10" xfId="365" applyFont="1" applyFill="1" applyBorder="1" applyAlignment="1">
      <alignment horizontal="right" vertical="center"/>
    </xf>
    <xf numFmtId="41" fontId="46" fillId="0" borderId="20" xfId="364" applyFont="1" applyFill="1" applyBorder="1" applyAlignment="1">
      <alignment horizontal="right" vertical="center"/>
    </xf>
    <xf numFmtId="41" fontId="46" fillId="0" borderId="0" xfId="486" applyNumberFormat="1" applyFont="1" applyFill="1" applyAlignment="1">
      <alignment horizontal="center" vertical="center"/>
      <protection/>
    </xf>
    <xf numFmtId="0" fontId="46" fillId="0" borderId="0" xfId="481" applyNumberFormat="1" applyFont="1" applyFill="1" applyAlignment="1">
      <alignment vertical="center"/>
      <protection/>
    </xf>
    <xf numFmtId="41" fontId="46" fillId="0" borderId="0" xfId="486" applyNumberFormat="1" applyFont="1" applyFill="1" applyBorder="1" applyAlignment="1">
      <alignment horizontal="center" vertical="center"/>
      <protection/>
    </xf>
    <xf numFmtId="49" fontId="46" fillId="0" borderId="19" xfId="488" applyNumberFormat="1" applyFont="1" applyFill="1" applyBorder="1" applyAlignment="1">
      <alignment horizontal="center" vertical="center"/>
    </xf>
    <xf numFmtId="41" fontId="46" fillId="0" borderId="0" xfId="488" applyNumberFormat="1" applyFont="1" applyFill="1" applyBorder="1" applyAlignment="1">
      <alignment horizontal="right" vertical="center"/>
    </xf>
    <xf numFmtId="41" fontId="46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2" xfId="488" applyFont="1" applyFill="1" applyBorder="1" applyAlignment="1">
      <alignment horizontal="center" vertical="center"/>
    </xf>
    <xf numFmtId="0" fontId="46" fillId="0" borderId="21" xfId="488" applyFont="1" applyFill="1" applyBorder="1" applyAlignment="1">
      <alignment horizontal="centerContinuous" vertical="center"/>
    </xf>
    <xf numFmtId="1" fontId="46" fillId="0" borderId="10" xfId="488" applyNumberFormat="1" applyFont="1" applyFill="1" applyBorder="1" applyAlignment="1">
      <alignment vertical="center"/>
    </xf>
    <xf numFmtId="0" fontId="46" fillId="0" borderId="10" xfId="488" applyFont="1" applyFill="1" applyBorder="1" applyAlignment="1">
      <alignment vertical="center"/>
    </xf>
    <xf numFmtId="41" fontId="46" fillId="0" borderId="10" xfId="488" applyNumberFormat="1" applyFont="1" applyFill="1" applyBorder="1" applyAlignment="1">
      <alignment horizontal="right" vertical="center"/>
    </xf>
    <xf numFmtId="4" fontId="35" fillId="0" borderId="0" xfId="489" applyNumberFormat="1" applyFont="1" applyFill="1" applyAlignment="1">
      <alignment vertical="center"/>
      <protection/>
    </xf>
    <xf numFmtId="4" fontId="35" fillId="0" borderId="0" xfId="490" applyNumberFormat="1" applyFont="1" applyFill="1" applyAlignment="1">
      <alignment vertical="center"/>
      <protection/>
    </xf>
    <xf numFmtId="181" fontId="35" fillId="0" borderId="0" xfId="490" applyNumberFormat="1" applyFont="1" applyFill="1" applyAlignment="1">
      <alignment vertical="center"/>
      <protection/>
    </xf>
    <xf numFmtId="2" fontId="35" fillId="0" borderId="0" xfId="490" applyNumberFormat="1" applyFont="1" applyFill="1" applyAlignment="1">
      <alignment vertical="center"/>
      <protection/>
    </xf>
    <xf numFmtId="181" fontId="45" fillId="0" borderId="0" xfId="490" applyNumberFormat="1" applyFont="1" applyFill="1" applyAlignment="1">
      <alignment horizontal="centerContinuous" vertical="center"/>
      <protection/>
    </xf>
    <xf numFmtId="181" fontId="38" fillId="0" borderId="0" xfId="490" applyNumberFormat="1" applyFont="1" applyFill="1" applyAlignment="1">
      <alignment horizontal="center" vertical="center"/>
      <protection/>
    </xf>
    <xf numFmtId="181" fontId="46" fillId="0" borderId="23" xfId="490" applyNumberFormat="1" applyFont="1" applyFill="1" applyBorder="1" applyAlignment="1">
      <alignment horizontal="center" vertical="center"/>
      <protection/>
    </xf>
    <xf numFmtId="0" fontId="46" fillId="0" borderId="0" xfId="490" applyFont="1" applyFill="1" applyBorder="1" applyAlignment="1">
      <alignment horizontal="centerContinuous" vertical="center"/>
      <protection/>
    </xf>
    <xf numFmtId="0" fontId="46" fillId="0" borderId="2" xfId="490" applyFont="1" applyFill="1" applyBorder="1" applyAlignment="1">
      <alignment horizontal="centerContinuous" vertical="center"/>
      <protection/>
    </xf>
    <xf numFmtId="2" fontId="46" fillId="0" borderId="0" xfId="490" applyNumberFormat="1" applyFont="1" applyFill="1" applyBorder="1" applyAlignment="1">
      <alignment horizontal="centerContinuous" vertical="center"/>
      <protection/>
    </xf>
    <xf numFmtId="0" fontId="46" fillId="0" borderId="2" xfId="490" applyFont="1" applyFill="1" applyBorder="1" applyAlignment="1">
      <alignment horizontal="left" vertical="center"/>
      <protection/>
    </xf>
    <xf numFmtId="0" fontId="46" fillId="0" borderId="38" xfId="490" applyFont="1" applyFill="1" applyBorder="1" applyAlignment="1">
      <alignment horizontal="centerContinuous" vertical="center"/>
      <protection/>
    </xf>
    <xf numFmtId="0" fontId="46" fillId="0" borderId="29" xfId="490" applyFont="1" applyFill="1" applyBorder="1" applyAlignment="1">
      <alignment horizontal="centerContinuous" vertical="center"/>
      <protection/>
    </xf>
    <xf numFmtId="41" fontId="46" fillId="0" borderId="0" xfId="0" applyNumberFormat="1" applyFont="1" applyFill="1" applyBorder="1" applyAlignment="1" quotePrefix="1">
      <alignment horizontal="right" vertical="center"/>
    </xf>
    <xf numFmtId="41" fontId="46" fillId="0" borderId="0" xfId="436" applyNumberFormat="1" applyFont="1" applyFill="1" applyBorder="1" applyAlignment="1" applyProtection="1" quotePrefix="1">
      <alignment horizontal="right" vertical="center"/>
      <protection locked="0"/>
    </xf>
    <xf numFmtId="41" fontId="46" fillId="0" borderId="0" xfId="436" applyNumberFormat="1" applyFont="1" applyFill="1" applyBorder="1" applyAlignment="1" applyProtection="1">
      <alignment horizontal="right" vertical="center"/>
      <protection locked="0"/>
    </xf>
    <xf numFmtId="41" fontId="46" fillId="0" borderId="0" xfId="436" applyNumberFormat="1" applyFont="1" applyFill="1" applyBorder="1" applyAlignment="1" quotePrefix="1">
      <alignment horizontal="right" vertical="center"/>
      <protection/>
    </xf>
    <xf numFmtId="4" fontId="46" fillId="0" borderId="10" xfId="489" applyNumberFormat="1" applyFont="1" applyFill="1" applyBorder="1" applyAlignment="1">
      <alignment horizontal="right" vertical="center"/>
      <protection/>
    </xf>
    <xf numFmtId="3" fontId="46" fillId="0" borderId="10" xfId="490" applyNumberFormat="1" applyFont="1" applyFill="1" applyBorder="1" applyAlignment="1">
      <alignment horizontal="right" vertical="center"/>
      <protection/>
    </xf>
    <xf numFmtId="4" fontId="46" fillId="0" borderId="0" xfId="489" applyNumberFormat="1" applyFont="1" applyFill="1" applyAlignment="1">
      <alignment vertical="center"/>
      <protection/>
    </xf>
    <xf numFmtId="4" fontId="46" fillId="0" borderId="0" xfId="490" applyNumberFormat="1" applyFont="1" applyFill="1" applyAlignment="1">
      <alignment vertical="center"/>
      <protection/>
    </xf>
    <xf numFmtId="181" fontId="46" fillId="0" borderId="0" xfId="489" applyNumberFormat="1" applyFont="1" applyFill="1" applyBorder="1" applyAlignment="1">
      <alignment vertical="center"/>
      <protection/>
    </xf>
    <xf numFmtId="181" fontId="46" fillId="0" borderId="0" xfId="490" applyNumberFormat="1" applyFont="1" applyFill="1" applyAlignment="1">
      <alignment vertical="center"/>
      <protection/>
    </xf>
    <xf numFmtId="2" fontId="46" fillId="0" borderId="0" xfId="490" applyNumberFormat="1" applyFont="1" applyFill="1" applyAlignment="1">
      <alignment vertical="center"/>
      <protection/>
    </xf>
    <xf numFmtId="0" fontId="46" fillId="0" borderId="0" xfId="489" applyFont="1" applyFill="1" applyAlignment="1">
      <alignment vertical="center" wrapText="1"/>
      <protection/>
    </xf>
    <xf numFmtId="4" fontId="2" fillId="0" borderId="0" xfId="490" applyNumberFormat="1" applyFont="1" applyFill="1" applyAlignment="1">
      <alignment vertical="center"/>
      <protection/>
    </xf>
    <xf numFmtId="181" fontId="2" fillId="0" borderId="0" xfId="490" applyNumberFormat="1" applyFont="1" applyFill="1" applyAlignment="1">
      <alignment vertical="center"/>
      <protection/>
    </xf>
    <xf numFmtId="2" fontId="2" fillId="0" borderId="0" xfId="490" applyNumberFormat="1" applyFont="1" applyFill="1" applyAlignment="1">
      <alignment vertical="center"/>
      <protection/>
    </xf>
    <xf numFmtId="0" fontId="35" fillId="0" borderId="0" xfId="481" applyFont="1" applyFill="1" applyAlignment="1">
      <alignment horizontal="center" vertical="center"/>
      <protection/>
    </xf>
    <xf numFmtId="3" fontId="35" fillId="0" borderId="0" xfId="481" applyNumberFormat="1" applyFont="1" applyFill="1" applyAlignment="1">
      <alignment horizontal="center" vertical="center"/>
      <protection/>
    </xf>
    <xf numFmtId="191" fontId="35" fillId="0" borderId="0" xfId="481" applyNumberFormat="1" applyFont="1" applyFill="1" applyAlignment="1">
      <alignment horizontal="center" vertical="center"/>
      <protection/>
    </xf>
    <xf numFmtId="0" fontId="35" fillId="0" borderId="0" xfId="481" applyFont="1" applyFill="1" applyBorder="1" applyAlignment="1">
      <alignment vertical="center"/>
      <protection/>
    </xf>
    <xf numFmtId="0" fontId="45" fillId="0" borderId="0" xfId="481" applyFont="1" applyFill="1" applyAlignment="1">
      <alignment horizontal="centerContinuous" vertical="center"/>
      <protection/>
    </xf>
    <xf numFmtId="191" fontId="45" fillId="0" borderId="0" xfId="481" applyNumberFormat="1" applyFont="1" applyFill="1" applyAlignment="1">
      <alignment horizontal="centerContinuous" vertical="center"/>
      <protection/>
    </xf>
    <xf numFmtId="0" fontId="45" fillId="0" borderId="0" xfId="481" applyFont="1" applyFill="1" applyBorder="1" applyAlignment="1">
      <alignment vertical="center"/>
      <protection/>
    </xf>
    <xf numFmtId="0" fontId="38" fillId="0" borderId="0" xfId="481" applyFont="1" applyFill="1" applyAlignment="1">
      <alignment horizontal="center" vertical="center"/>
      <protection/>
    </xf>
    <xf numFmtId="191" fontId="38" fillId="0" borderId="0" xfId="481" applyNumberFormat="1" applyFont="1" applyFill="1" applyAlignment="1">
      <alignment horizontal="center" vertical="center"/>
      <protection/>
    </xf>
    <xf numFmtId="0" fontId="38" fillId="0" borderId="0" xfId="481" applyFont="1" applyFill="1" applyBorder="1" applyAlignment="1">
      <alignment vertical="center"/>
      <protection/>
    </xf>
    <xf numFmtId="0" fontId="46" fillId="0" borderId="0" xfId="481" applyFont="1" applyFill="1" applyBorder="1" applyAlignment="1">
      <alignment vertical="center"/>
      <protection/>
    </xf>
    <xf numFmtId="191" fontId="46" fillId="0" borderId="0" xfId="481" applyNumberFormat="1" applyFont="1" applyFill="1" applyBorder="1" applyAlignment="1">
      <alignment horizontal="center" vertical="center"/>
      <protection/>
    </xf>
    <xf numFmtId="0" fontId="46" fillId="0" borderId="0" xfId="481" applyFont="1" applyFill="1" applyBorder="1" applyAlignment="1">
      <alignment horizontal="center" vertical="center"/>
      <protection/>
    </xf>
    <xf numFmtId="3" fontId="46" fillId="0" borderId="0" xfId="481" applyNumberFormat="1" applyFont="1" applyFill="1" applyBorder="1" applyAlignment="1">
      <alignment horizontal="center" vertical="center"/>
      <protection/>
    </xf>
    <xf numFmtId="0" fontId="46" fillId="0" borderId="24" xfId="481" applyFont="1" applyFill="1" applyBorder="1" applyAlignment="1">
      <alignment horizontal="centerContinuous" vertical="center"/>
      <protection/>
    </xf>
    <xf numFmtId="0" fontId="46" fillId="0" borderId="22" xfId="481" applyFont="1" applyFill="1" applyBorder="1" applyAlignment="1">
      <alignment horizontal="centerContinuous" vertical="center"/>
      <protection/>
    </xf>
    <xf numFmtId="0" fontId="46" fillId="0" borderId="24" xfId="481" applyFont="1" applyFill="1" applyBorder="1" applyAlignment="1">
      <alignment horizontal="centerContinuous" vertical="center" wrapText="1"/>
      <protection/>
    </xf>
    <xf numFmtId="191" fontId="46" fillId="0" borderId="25" xfId="481" applyNumberFormat="1" applyFont="1" applyFill="1" applyBorder="1" applyAlignment="1">
      <alignment horizontal="centerContinuous" vertical="center"/>
      <protection/>
    </xf>
    <xf numFmtId="0" fontId="46" fillId="0" borderId="25" xfId="481" applyFont="1" applyFill="1" applyBorder="1" applyAlignment="1">
      <alignment horizontal="centerContinuous" vertical="center"/>
      <protection/>
    </xf>
    <xf numFmtId="0" fontId="46" fillId="0" borderId="0" xfId="481" applyFont="1" applyFill="1" applyBorder="1" applyAlignment="1">
      <alignment horizontal="centerContinuous" vertical="center"/>
      <protection/>
    </xf>
    <xf numFmtId="191" fontId="46" fillId="0" borderId="38" xfId="481" applyNumberFormat="1" applyFont="1" applyFill="1" applyBorder="1" applyAlignment="1">
      <alignment horizontal="centerContinuous" vertical="center"/>
      <protection/>
    </xf>
    <xf numFmtId="0" fontId="46" fillId="0" borderId="38" xfId="481" applyFont="1" applyFill="1" applyBorder="1" applyAlignment="1">
      <alignment horizontal="centerContinuous" vertical="center"/>
      <protection/>
    </xf>
    <xf numFmtId="0" fontId="46" fillId="0" borderId="29" xfId="481" applyFont="1" applyFill="1" applyBorder="1" applyAlignment="1">
      <alignment horizontal="center" vertical="center"/>
      <protection/>
    </xf>
    <xf numFmtId="0" fontId="46" fillId="0" borderId="19" xfId="473" applyFont="1" applyFill="1" applyBorder="1" applyAlignment="1" applyProtection="1" quotePrefix="1">
      <alignment horizontal="center" vertical="center"/>
      <protection locked="0"/>
    </xf>
    <xf numFmtId="41" fontId="46" fillId="0" borderId="0" xfId="436" applyNumberFormat="1" applyFont="1" applyFill="1" applyBorder="1" applyAlignment="1" applyProtection="1" quotePrefix="1">
      <alignment horizontal="right" vertical="center" shrinkToFit="1"/>
      <protection locked="0"/>
    </xf>
    <xf numFmtId="41" fontId="46" fillId="0" borderId="0" xfId="436" applyNumberFormat="1" applyFont="1" applyFill="1" applyBorder="1" applyAlignment="1" applyProtection="1">
      <alignment horizontal="right" vertical="center" shrinkToFit="1"/>
      <protection locked="0"/>
    </xf>
    <xf numFmtId="0" fontId="46" fillId="0" borderId="2" xfId="473" applyFont="1" applyFill="1" applyBorder="1" applyAlignment="1" applyProtection="1" quotePrefix="1">
      <alignment horizontal="center" vertical="center"/>
      <protection locked="0"/>
    </xf>
    <xf numFmtId="0" fontId="46" fillId="0" borderId="0" xfId="473" applyFont="1" applyFill="1" applyBorder="1" applyAlignment="1" applyProtection="1">
      <alignment vertical="center"/>
      <protection locked="0"/>
    </xf>
    <xf numFmtId="49" fontId="46" fillId="0" borderId="19" xfId="481" applyNumberFormat="1" applyFont="1" applyFill="1" applyBorder="1" applyAlignment="1" applyProtection="1">
      <alignment horizontal="center" vertical="center"/>
      <protection locked="0"/>
    </xf>
    <xf numFmtId="41" fontId="46" fillId="0" borderId="0" xfId="481" applyNumberFormat="1" applyFont="1" applyFill="1" applyBorder="1" applyAlignment="1" applyProtection="1">
      <alignment horizontal="right" vertical="center"/>
      <protection locked="0"/>
    </xf>
    <xf numFmtId="49" fontId="46" fillId="0" borderId="2" xfId="481" applyNumberFormat="1" applyFont="1" applyFill="1" applyBorder="1" applyAlignment="1" applyProtection="1">
      <alignment horizontal="right" vertical="center"/>
      <protection locked="0"/>
    </xf>
    <xf numFmtId="0" fontId="46" fillId="0" borderId="0" xfId="481" applyFont="1" applyFill="1" applyBorder="1" applyAlignment="1" applyProtection="1">
      <alignment vertical="center"/>
      <protection locked="0"/>
    </xf>
    <xf numFmtId="49" fontId="46" fillId="0" borderId="21" xfId="481" applyNumberFormat="1" applyFont="1" applyFill="1" applyBorder="1" applyAlignment="1">
      <alignment horizontal="center" vertical="center"/>
      <protection/>
    </xf>
    <xf numFmtId="191" fontId="46" fillId="0" borderId="10" xfId="481" applyNumberFormat="1" applyFont="1" applyFill="1" applyBorder="1" applyAlignment="1">
      <alignment horizontal="center" vertical="center"/>
      <protection/>
    </xf>
    <xf numFmtId="0" fontId="46" fillId="0" borderId="10" xfId="481" applyFont="1" applyFill="1" applyBorder="1" applyAlignment="1">
      <alignment horizontal="center" vertical="center"/>
      <protection/>
    </xf>
    <xf numFmtId="3" fontId="46" fillId="0" borderId="10" xfId="481" applyNumberFormat="1" applyFont="1" applyFill="1" applyBorder="1" applyAlignment="1">
      <alignment horizontal="center" vertical="center"/>
      <protection/>
    </xf>
    <xf numFmtId="49" fontId="46" fillId="0" borderId="20" xfId="481" applyNumberFormat="1" applyFont="1" applyFill="1" applyBorder="1" applyAlignment="1">
      <alignment horizontal="right" vertical="center"/>
      <protection/>
    </xf>
    <xf numFmtId="49" fontId="46" fillId="0" borderId="0" xfId="481" applyNumberFormat="1" applyFont="1" applyFill="1" applyBorder="1" applyAlignment="1">
      <alignment horizontal="center" vertical="center"/>
      <protection/>
    </xf>
    <xf numFmtId="49" fontId="46" fillId="0" borderId="0" xfId="481" applyNumberFormat="1" applyFont="1" applyFill="1" applyBorder="1" applyAlignment="1">
      <alignment horizontal="right" vertical="center"/>
      <protection/>
    </xf>
    <xf numFmtId="0" fontId="46" fillId="0" borderId="0" xfId="481" applyFont="1" applyFill="1" applyAlignment="1">
      <alignment vertical="center"/>
      <protection/>
    </xf>
    <xf numFmtId="191" fontId="46" fillId="0" borderId="0" xfId="481" applyNumberFormat="1" applyFont="1" applyFill="1" applyAlignment="1">
      <alignment horizontal="center" vertical="center"/>
      <protection/>
    </xf>
    <xf numFmtId="0" fontId="46" fillId="0" borderId="0" xfId="481" applyFont="1" applyFill="1" applyAlignment="1">
      <alignment horizontal="center" vertical="center"/>
      <protection/>
    </xf>
    <xf numFmtId="3" fontId="46" fillId="0" borderId="0" xfId="481" applyNumberFormat="1" applyFont="1" applyFill="1" applyAlignment="1">
      <alignment horizontal="center" vertical="center"/>
      <protection/>
    </xf>
    <xf numFmtId="41" fontId="46" fillId="0" borderId="0" xfId="364" applyFont="1" applyFill="1" applyAlignment="1">
      <alignment horizontal="center" vertical="center"/>
    </xf>
    <xf numFmtId="0" fontId="2" fillId="0" borderId="0" xfId="481" applyFont="1" applyFill="1" applyAlignment="1">
      <alignment vertical="center"/>
      <protection/>
    </xf>
    <xf numFmtId="41" fontId="2" fillId="0" borderId="0" xfId="364" applyFont="1" applyFill="1" applyAlignment="1">
      <alignment horizontal="center" vertical="center"/>
    </xf>
    <xf numFmtId="0" fontId="2" fillId="0" borderId="0" xfId="481" applyFont="1" applyFill="1" applyAlignment="1">
      <alignment horizontal="center" vertical="center"/>
      <protection/>
    </xf>
    <xf numFmtId="3" fontId="2" fillId="0" borderId="0" xfId="481" applyNumberFormat="1" applyFont="1" applyFill="1" applyAlignment="1">
      <alignment horizontal="center" vertical="center"/>
      <protection/>
    </xf>
    <xf numFmtId="191" fontId="2" fillId="0" borderId="0" xfId="481" applyNumberFormat="1" applyFont="1" applyFill="1" applyAlignment="1">
      <alignment horizontal="center" vertical="center"/>
      <protection/>
    </xf>
    <xf numFmtId="0" fontId="2" fillId="0" borderId="0" xfId="481" applyFont="1" applyFill="1" applyBorder="1" applyAlignment="1">
      <alignment vertical="center"/>
      <protection/>
    </xf>
    <xf numFmtId="3" fontId="35" fillId="0" borderId="0" xfId="482" applyNumberFormat="1" applyFont="1" applyFill="1" applyAlignment="1">
      <alignment horizontal="center" vertical="center"/>
      <protection/>
    </xf>
    <xf numFmtId="191" fontId="35" fillId="0" borderId="0" xfId="482" applyNumberFormat="1" applyFont="1" applyFill="1" applyAlignment="1">
      <alignment horizontal="center" vertical="center"/>
      <protection/>
    </xf>
    <xf numFmtId="0" fontId="35" fillId="0" borderId="0" xfId="482" applyFont="1" applyFill="1" applyAlignment="1">
      <alignment horizontal="center" vertical="center"/>
      <protection/>
    </xf>
    <xf numFmtId="0" fontId="35" fillId="0" borderId="0" xfId="482" applyFont="1" applyFill="1" applyBorder="1" applyAlignment="1">
      <alignment vertical="center"/>
      <protection/>
    </xf>
    <xf numFmtId="191" fontId="45" fillId="0" borderId="0" xfId="482" applyNumberFormat="1" applyFont="1" applyFill="1" applyAlignment="1">
      <alignment vertical="center"/>
      <protection/>
    </xf>
    <xf numFmtId="0" fontId="45" fillId="0" borderId="0" xfId="482" applyFont="1" applyFill="1" applyBorder="1" applyAlignment="1">
      <alignment vertical="center"/>
      <protection/>
    </xf>
    <xf numFmtId="0" fontId="38" fillId="0" borderId="0" xfId="482" applyNumberFormat="1" applyFont="1" applyFill="1" applyAlignment="1">
      <alignment horizontal="center" vertical="center"/>
      <protection/>
    </xf>
    <xf numFmtId="191" fontId="38" fillId="0" borderId="0" xfId="482" applyNumberFormat="1" applyFont="1" applyFill="1" applyAlignment="1">
      <alignment horizontal="center" vertical="center"/>
      <protection/>
    </xf>
    <xf numFmtId="0" fontId="38" fillId="0" borderId="0" xfId="482" applyFont="1" applyFill="1" applyBorder="1" applyAlignment="1">
      <alignment vertical="center"/>
      <protection/>
    </xf>
    <xf numFmtId="0" fontId="46" fillId="0" borderId="0" xfId="482" applyFont="1" applyFill="1" applyBorder="1" applyAlignment="1">
      <alignment vertical="center"/>
      <protection/>
    </xf>
    <xf numFmtId="3" fontId="46" fillId="0" borderId="0" xfId="482" applyNumberFormat="1" applyFont="1" applyFill="1" applyBorder="1" applyAlignment="1">
      <alignment horizontal="center" vertical="center"/>
      <protection/>
    </xf>
    <xf numFmtId="191" fontId="46" fillId="0" borderId="0" xfId="482" applyNumberFormat="1" applyFont="1" applyFill="1" applyBorder="1" applyAlignment="1">
      <alignment horizontal="center" vertical="center"/>
      <protection/>
    </xf>
    <xf numFmtId="0" fontId="46" fillId="0" borderId="39" xfId="482" applyFont="1" applyFill="1" applyBorder="1" applyAlignment="1">
      <alignment horizontal="center" vertical="center"/>
      <protection/>
    </xf>
    <xf numFmtId="0" fontId="46" fillId="0" borderId="40" xfId="482" applyFont="1" applyFill="1" applyBorder="1" applyAlignment="1">
      <alignment horizontal="left" vertical="center"/>
      <protection/>
    </xf>
    <xf numFmtId="0" fontId="46" fillId="0" borderId="0" xfId="482" applyFont="1" applyFill="1" applyBorder="1" applyAlignment="1">
      <alignment horizontal="center" vertical="center"/>
      <protection/>
    </xf>
    <xf numFmtId="0" fontId="46" fillId="0" borderId="19" xfId="482" applyFont="1" applyFill="1" applyBorder="1" applyAlignment="1">
      <alignment horizontal="center" vertical="center"/>
      <protection/>
    </xf>
    <xf numFmtId="191" fontId="46" fillId="0" borderId="31" xfId="482" applyNumberFormat="1" applyFont="1" applyFill="1" applyBorder="1" applyAlignment="1" applyProtection="1">
      <alignment horizontal="center" vertical="center"/>
      <protection locked="0"/>
    </xf>
    <xf numFmtId="0" fontId="46" fillId="0" borderId="31" xfId="482" applyFont="1" applyFill="1" applyBorder="1" applyAlignment="1" applyProtection="1">
      <alignment horizontal="center" vertical="center"/>
      <protection locked="0"/>
    </xf>
    <xf numFmtId="0" fontId="46" fillId="0" borderId="2" xfId="482" applyFont="1" applyFill="1" applyBorder="1" applyAlignment="1">
      <alignment horizontal="center" vertical="center"/>
      <protection/>
    </xf>
    <xf numFmtId="0" fontId="46" fillId="0" borderId="30" xfId="482" applyFont="1" applyFill="1" applyBorder="1" applyAlignment="1">
      <alignment horizontal="center" vertical="center"/>
      <protection/>
    </xf>
    <xf numFmtId="191" fontId="46" fillId="0" borderId="33" xfId="482" applyNumberFormat="1" applyFont="1" applyFill="1" applyBorder="1" applyAlignment="1" applyProtection="1">
      <alignment horizontal="center" vertical="center"/>
      <protection locked="0"/>
    </xf>
    <xf numFmtId="0" fontId="46" fillId="0" borderId="30" xfId="482" applyFont="1" applyFill="1" applyBorder="1" applyAlignment="1" applyProtection="1">
      <alignment horizontal="center" vertical="center"/>
      <protection locked="0"/>
    </xf>
    <xf numFmtId="0" fontId="46" fillId="0" borderId="38" xfId="482" applyFont="1" applyFill="1" applyBorder="1" applyAlignment="1">
      <alignment horizontal="center" vertical="center"/>
      <protection/>
    </xf>
    <xf numFmtId="41" fontId="46" fillId="0" borderId="0" xfId="482" applyNumberFormat="1" applyFont="1" applyFill="1" applyBorder="1" applyAlignment="1" quotePrefix="1">
      <alignment horizontal="right" vertical="center"/>
      <protection/>
    </xf>
    <xf numFmtId="0" fontId="46" fillId="0" borderId="19" xfId="482" applyFont="1" applyFill="1" applyBorder="1" applyAlignment="1">
      <alignment horizontal="distributed" vertical="center"/>
      <protection/>
    </xf>
    <xf numFmtId="41" fontId="119" fillId="0" borderId="0" xfId="436" applyNumberFormat="1" applyFont="1" applyFill="1" applyBorder="1" applyAlignment="1">
      <alignment horizontal="right" vertical="center"/>
      <protection/>
    </xf>
    <xf numFmtId="41" fontId="121" fillId="0" borderId="0" xfId="436" applyNumberFormat="1" applyFont="1" applyFill="1" applyBorder="1" applyAlignment="1">
      <alignment horizontal="right" vertical="center"/>
      <protection/>
    </xf>
    <xf numFmtId="41" fontId="119" fillId="0" borderId="0" xfId="436" applyNumberFormat="1" applyFont="1" applyFill="1" applyBorder="1" applyAlignment="1" applyProtection="1" quotePrefix="1">
      <alignment horizontal="right" vertical="center"/>
      <protection locked="0"/>
    </xf>
    <xf numFmtId="41" fontId="119" fillId="0" borderId="0" xfId="436" applyNumberFormat="1" applyFont="1" applyFill="1" applyBorder="1" applyAlignment="1" applyProtection="1">
      <alignment horizontal="right" vertical="center"/>
      <protection locked="0"/>
    </xf>
    <xf numFmtId="0" fontId="47" fillId="0" borderId="0" xfId="482" applyFont="1" applyFill="1" applyBorder="1" applyAlignment="1">
      <alignment vertical="center"/>
      <protection/>
    </xf>
    <xf numFmtId="0" fontId="46" fillId="0" borderId="21" xfId="482" applyFont="1" applyFill="1" applyBorder="1" applyAlignment="1">
      <alignment vertical="center"/>
      <protection/>
    </xf>
    <xf numFmtId="3" fontId="46" fillId="0" borderId="10" xfId="482" applyNumberFormat="1" applyFont="1" applyFill="1" applyBorder="1" applyAlignment="1">
      <alignment horizontal="center" vertical="center"/>
      <protection/>
    </xf>
    <xf numFmtId="191" fontId="46" fillId="0" borderId="10" xfId="482" applyNumberFormat="1" applyFont="1" applyFill="1" applyBorder="1" applyAlignment="1">
      <alignment horizontal="center" vertical="center"/>
      <protection/>
    </xf>
    <xf numFmtId="0" fontId="46" fillId="0" borderId="20" xfId="482" applyFont="1" applyFill="1" applyBorder="1" applyAlignment="1">
      <alignment horizontal="center" vertical="center"/>
      <protection/>
    </xf>
    <xf numFmtId="0" fontId="46" fillId="0" borderId="0" xfId="482" applyNumberFormat="1" applyFont="1" applyFill="1" applyBorder="1" applyAlignment="1">
      <alignment vertical="center"/>
      <protection/>
    </xf>
    <xf numFmtId="0" fontId="46" fillId="0" borderId="0" xfId="482" applyFont="1" applyFill="1" applyAlignment="1">
      <alignment horizontal="center" vertical="center"/>
      <protection/>
    </xf>
    <xf numFmtId="0" fontId="35" fillId="0" borderId="0" xfId="482" applyFont="1" applyFill="1" applyAlignment="1">
      <alignment vertical="center"/>
      <protection/>
    </xf>
    <xf numFmtId="0" fontId="2" fillId="0" borderId="0" xfId="482" applyFont="1" applyFill="1" applyAlignment="1">
      <alignment vertical="center"/>
      <protection/>
    </xf>
    <xf numFmtId="3" fontId="2" fillId="0" borderId="0" xfId="482" applyNumberFormat="1" applyFont="1" applyFill="1" applyAlignment="1">
      <alignment horizontal="center" vertical="center"/>
      <protection/>
    </xf>
    <xf numFmtId="191" fontId="2" fillId="0" borderId="0" xfId="482" applyNumberFormat="1" applyFont="1" applyFill="1" applyAlignment="1">
      <alignment horizontal="center" vertical="center"/>
      <protection/>
    </xf>
    <xf numFmtId="0" fontId="2" fillId="0" borderId="0" xfId="482" applyFont="1" applyFill="1" applyAlignment="1">
      <alignment horizontal="center" vertical="center"/>
      <protection/>
    </xf>
    <xf numFmtId="0" fontId="2" fillId="0" borderId="0" xfId="482" applyFont="1" applyFill="1" applyBorder="1" applyAlignment="1">
      <alignment vertical="center"/>
      <protection/>
    </xf>
    <xf numFmtId="0" fontId="35" fillId="0" borderId="0" xfId="483" applyFont="1" applyFill="1" applyBorder="1" applyAlignment="1">
      <alignment vertical="center"/>
      <protection/>
    </xf>
    <xf numFmtId="0" fontId="35" fillId="0" borderId="0" xfId="483" applyFont="1" applyFill="1" applyAlignment="1">
      <alignment horizontal="center" vertical="center"/>
      <protection/>
    </xf>
    <xf numFmtId="3" fontId="35" fillId="0" borderId="0" xfId="483" applyNumberFormat="1" applyFont="1" applyFill="1" applyAlignment="1">
      <alignment horizontal="center" vertical="center"/>
      <protection/>
    </xf>
    <xf numFmtId="191" fontId="35" fillId="0" borderId="0" xfId="483" applyNumberFormat="1" applyFont="1" applyFill="1" applyAlignment="1">
      <alignment horizontal="center" vertical="center"/>
      <protection/>
    </xf>
    <xf numFmtId="0" fontId="45" fillId="0" borderId="0" xfId="483" applyFont="1" applyFill="1" applyBorder="1" applyAlignment="1">
      <alignment vertical="center"/>
      <protection/>
    </xf>
    <xf numFmtId="0" fontId="38" fillId="0" borderId="0" xfId="483" applyFont="1" applyFill="1" applyBorder="1" applyAlignment="1">
      <alignment vertical="center"/>
      <protection/>
    </xf>
    <xf numFmtId="0" fontId="38" fillId="0" borderId="0" xfId="483" applyFont="1" applyFill="1" applyAlignment="1">
      <alignment horizontal="center" vertical="center"/>
      <protection/>
    </xf>
    <xf numFmtId="191" fontId="38" fillId="0" borderId="0" xfId="483" applyNumberFormat="1" applyFont="1" applyFill="1" applyAlignment="1">
      <alignment horizontal="center" vertical="center"/>
      <protection/>
    </xf>
    <xf numFmtId="0" fontId="46" fillId="0" borderId="0" xfId="483" applyFont="1" applyFill="1" applyBorder="1" applyAlignment="1">
      <alignment vertical="center"/>
      <protection/>
    </xf>
    <xf numFmtId="0" fontId="46" fillId="0" borderId="0" xfId="483" applyFont="1" applyFill="1" applyBorder="1" applyAlignment="1">
      <alignment horizontal="center" vertical="center"/>
      <protection/>
    </xf>
    <xf numFmtId="41" fontId="46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47" fillId="0" borderId="0" xfId="477" applyNumberFormat="1" applyFont="1" applyFill="1" applyBorder="1" applyAlignment="1" applyProtection="1" quotePrefix="1">
      <alignment horizontal="right" vertical="center"/>
      <protection locked="0"/>
    </xf>
    <xf numFmtId="0" fontId="46" fillId="0" borderId="0" xfId="483" applyFont="1" applyFill="1" applyBorder="1" applyAlignment="1" applyProtection="1">
      <alignment vertical="center"/>
      <protection locked="0"/>
    </xf>
    <xf numFmtId="0" fontId="100" fillId="0" borderId="21" xfId="483" applyFont="1" applyFill="1" applyBorder="1" applyAlignment="1">
      <alignment vertical="center"/>
      <protection/>
    </xf>
    <xf numFmtId="191" fontId="100" fillId="0" borderId="10" xfId="483" applyNumberFormat="1" applyFont="1" applyFill="1" applyBorder="1" applyAlignment="1">
      <alignment horizontal="center" vertical="center"/>
      <protection/>
    </xf>
    <xf numFmtId="0" fontId="100" fillId="0" borderId="10" xfId="483" applyFont="1" applyFill="1" applyBorder="1" applyAlignment="1">
      <alignment horizontal="center" vertical="center"/>
      <protection/>
    </xf>
    <xf numFmtId="3" fontId="100" fillId="0" borderId="10" xfId="483" applyNumberFormat="1" applyFont="1" applyFill="1" applyBorder="1" applyAlignment="1">
      <alignment horizontal="center" vertical="center"/>
      <protection/>
    </xf>
    <xf numFmtId="0" fontId="46" fillId="0" borderId="20" xfId="483" applyFont="1" applyFill="1" applyBorder="1" applyAlignment="1">
      <alignment horizontal="center" vertical="center"/>
      <protection/>
    </xf>
    <xf numFmtId="0" fontId="100" fillId="0" borderId="0" xfId="483" applyFont="1" applyFill="1" applyBorder="1" applyAlignment="1">
      <alignment vertical="center"/>
      <protection/>
    </xf>
    <xf numFmtId="191" fontId="100" fillId="0" borderId="0" xfId="483" applyNumberFormat="1" applyFont="1" applyFill="1" applyBorder="1" applyAlignment="1">
      <alignment horizontal="center" vertical="center"/>
      <protection/>
    </xf>
    <xf numFmtId="0" fontId="100" fillId="0" borderId="0" xfId="483" applyFont="1" applyFill="1" applyBorder="1" applyAlignment="1">
      <alignment horizontal="center" vertical="center"/>
      <protection/>
    </xf>
    <xf numFmtId="3" fontId="100" fillId="0" borderId="0" xfId="483" applyNumberFormat="1" applyFont="1" applyFill="1" applyBorder="1" applyAlignment="1">
      <alignment horizontal="center" vertical="center"/>
      <protection/>
    </xf>
    <xf numFmtId="0" fontId="35" fillId="0" borderId="0" xfId="483" applyNumberFormat="1" applyFont="1" applyFill="1" applyAlignment="1">
      <alignment vertical="center"/>
      <protection/>
    </xf>
    <xf numFmtId="0" fontId="37" fillId="0" borderId="0" xfId="483" applyFont="1" applyFill="1" applyAlignment="1">
      <alignment vertical="center"/>
      <protection/>
    </xf>
    <xf numFmtId="191" fontId="37" fillId="0" borderId="0" xfId="483" applyNumberFormat="1" applyFont="1" applyFill="1" applyAlignment="1">
      <alignment horizontal="center" vertical="center"/>
      <protection/>
    </xf>
    <xf numFmtId="0" fontId="37" fillId="0" borderId="0" xfId="483" applyFont="1" applyFill="1" applyAlignment="1">
      <alignment horizontal="center" vertical="center"/>
      <protection/>
    </xf>
    <xf numFmtId="3" fontId="37" fillId="0" borderId="0" xfId="483" applyNumberFormat="1" applyFont="1" applyFill="1" applyAlignment="1">
      <alignment horizontal="center" vertical="center"/>
      <protection/>
    </xf>
    <xf numFmtId="0" fontId="37" fillId="0" borderId="0" xfId="483" applyFont="1" applyFill="1" applyBorder="1" applyAlignment="1">
      <alignment vertical="center"/>
      <protection/>
    </xf>
    <xf numFmtId="41" fontId="102" fillId="0" borderId="2" xfId="364" applyFont="1" applyFill="1" applyBorder="1" applyAlignment="1">
      <alignment vertical="center"/>
    </xf>
    <xf numFmtId="41" fontId="102" fillId="0" borderId="0" xfId="364" applyFont="1" applyFill="1" applyBorder="1" applyAlignment="1">
      <alignment vertical="center"/>
    </xf>
    <xf numFmtId="41" fontId="102" fillId="0" borderId="19" xfId="364" applyFont="1" applyFill="1" applyBorder="1" applyAlignment="1">
      <alignment vertical="center"/>
    </xf>
    <xf numFmtId="0" fontId="2" fillId="0" borderId="0" xfId="483" applyFont="1" applyFill="1" applyAlignment="1">
      <alignment vertical="center"/>
      <protection/>
    </xf>
    <xf numFmtId="0" fontId="2" fillId="0" borderId="0" xfId="483" applyFont="1" applyFill="1" applyAlignment="1">
      <alignment horizontal="center" vertical="center"/>
      <protection/>
    </xf>
    <xf numFmtId="0" fontId="2" fillId="0" borderId="0" xfId="483" applyFont="1" applyFill="1" applyBorder="1" applyAlignment="1">
      <alignment vertical="center"/>
      <protection/>
    </xf>
    <xf numFmtId="41" fontId="35" fillId="0" borderId="0" xfId="491" applyNumberFormat="1" applyFont="1" applyFill="1" applyBorder="1" applyAlignment="1" quotePrefix="1">
      <alignment horizontal="right" vertical="center"/>
      <protection/>
    </xf>
    <xf numFmtId="178" fontId="35" fillId="0" borderId="0" xfId="491" applyNumberFormat="1" applyFont="1" applyFill="1" applyBorder="1" applyAlignment="1" quotePrefix="1">
      <alignment horizontal="right" vertical="center"/>
      <protection/>
    </xf>
    <xf numFmtId="178" fontId="35" fillId="0" borderId="0" xfId="491" applyNumberFormat="1" applyFont="1" applyFill="1" applyBorder="1" applyAlignment="1">
      <alignment horizontal="right" vertical="center"/>
      <protection/>
    </xf>
    <xf numFmtId="191" fontId="2" fillId="0" borderId="0" xfId="483" applyNumberFormat="1" applyFont="1" applyFill="1" applyAlignment="1">
      <alignment horizontal="center" vertical="center"/>
      <protection/>
    </xf>
    <xf numFmtId="3" fontId="2" fillId="0" borderId="0" xfId="483" applyNumberFormat="1" applyFont="1" applyFill="1" applyAlignment="1">
      <alignment horizontal="center" vertical="center"/>
      <protection/>
    </xf>
    <xf numFmtId="41" fontId="2" fillId="0" borderId="0" xfId="483" applyNumberFormat="1" applyFont="1" applyFill="1" applyBorder="1" applyAlignment="1">
      <alignment vertical="center"/>
      <protection/>
    </xf>
    <xf numFmtId="0" fontId="119" fillId="0" borderId="24" xfId="483" applyFont="1" applyFill="1" applyBorder="1" applyAlignment="1">
      <alignment horizontal="centerContinuous" vertical="center"/>
      <protection/>
    </xf>
    <xf numFmtId="0" fontId="119" fillId="0" borderId="22" xfId="483" applyFont="1" applyFill="1" applyBorder="1" applyAlignment="1">
      <alignment horizontal="centerContinuous" vertical="center"/>
      <protection/>
    </xf>
    <xf numFmtId="0" fontId="119" fillId="0" borderId="41" xfId="483" applyFont="1" applyFill="1" applyBorder="1" applyAlignment="1">
      <alignment horizontal="centerContinuous" vertical="center"/>
      <protection/>
    </xf>
    <xf numFmtId="0" fontId="119" fillId="0" borderId="19" xfId="477" applyNumberFormat="1" applyFont="1" applyFill="1" applyBorder="1" applyAlignment="1" applyProtection="1" quotePrefix="1">
      <alignment horizontal="center" vertical="center"/>
      <protection locked="0"/>
    </xf>
    <xf numFmtId="41" fontId="119" fillId="0" borderId="0" xfId="477" applyNumberFormat="1" applyFont="1" applyFill="1" applyBorder="1" applyAlignment="1" applyProtection="1" quotePrefix="1">
      <alignment horizontal="right" vertical="center" shrinkToFit="1"/>
      <protection locked="0"/>
    </xf>
    <xf numFmtId="0" fontId="119" fillId="0" borderId="2" xfId="477" applyNumberFormat="1" applyFont="1" applyFill="1" applyBorder="1" applyAlignment="1" applyProtection="1" quotePrefix="1">
      <alignment horizontal="center" vertical="center"/>
      <protection locked="0"/>
    </xf>
    <xf numFmtId="0" fontId="121" fillId="0" borderId="19" xfId="477" applyNumberFormat="1" applyFont="1" applyFill="1" applyBorder="1" applyAlignment="1" applyProtection="1" quotePrefix="1">
      <alignment horizontal="center" vertical="center"/>
      <protection locked="0"/>
    </xf>
    <xf numFmtId="41" fontId="121" fillId="0" borderId="0" xfId="477" applyNumberFormat="1" applyFont="1" applyFill="1" applyBorder="1" applyAlignment="1" applyProtection="1" quotePrefix="1">
      <alignment horizontal="right" vertical="center" shrinkToFit="1"/>
      <protection locked="0"/>
    </xf>
    <xf numFmtId="0" fontId="121" fillId="0" borderId="2" xfId="477" applyNumberFormat="1" applyFont="1" applyFill="1" applyBorder="1" applyAlignment="1" applyProtection="1" quotePrefix="1">
      <alignment horizontal="center" vertical="center"/>
      <protection locked="0"/>
    </xf>
    <xf numFmtId="0" fontId="119" fillId="0" borderId="19" xfId="483" applyFont="1" applyFill="1" applyBorder="1" applyAlignment="1" applyProtection="1">
      <alignment horizontal="center" vertical="center"/>
      <protection locked="0"/>
    </xf>
    <xf numFmtId="0" fontId="119" fillId="0" borderId="2" xfId="483" applyFont="1" applyFill="1" applyBorder="1" applyAlignment="1" applyProtection="1">
      <alignment horizontal="center" vertical="center"/>
      <protection locked="0"/>
    </xf>
    <xf numFmtId="41" fontId="119" fillId="0" borderId="2" xfId="483" applyNumberFormat="1" applyFont="1" applyFill="1" applyBorder="1" applyAlignment="1" applyProtection="1">
      <alignment horizontal="center" vertical="center"/>
      <protection locked="0"/>
    </xf>
    <xf numFmtId="0" fontId="119" fillId="0" borderId="19" xfId="483" applyFont="1" applyFill="1" applyBorder="1" applyAlignment="1" applyProtection="1">
      <alignment horizontal="center" vertical="center" wrapText="1"/>
      <protection locked="0"/>
    </xf>
    <xf numFmtId="0" fontId="119" fillId="0" borderId="0" xfId="483" applyFont="1" applyFill="1" applyBorder="1" applyAlignment="1" applyProtection="1">
      <alignment horizontal="center" vertical="center"/>
      <protection locked="0"/>
    </xf>
    <xf numFmtId="41" fontId="119" fillId="0" borderId="0" xfId="483" applyNumberFormat="1" applyFont="1" applyFill="1" applyBorder="1" applyAlignment="1" applyProtection="1">
      <alignment horizontal="center" vertical="center"/>
      <protection locked="0"/>
    </xf>
    <xf numFmtId="49" fontId="119" fillId="0" borderId="41" xfId="477" applyNumberFormat="1" applyFont="1" applyFill="1" applyBorder="1" applyAlignment="1">
      <alignment horizontal="center" vertical="center"/>
      <protection/>
    </xf>
    <xf numFmtId="49" fontId="119" fillId="0" borderId="34" xfId="477" applyNumberFormat="1" applyFont="1" applyFill="1" applyBorder="1" applyAlignment="1">
      <alignment horizontal="centerContinuous" vertical="center"/>
      <protection/>
    </xf>
    <xf numFmtId="49" fontId="119" fillId="0" borderId="34" xfId="477" applyNumberFormat="1" applyFont="1" applyFill="1" applyBorder="1" applyAlignment="1">
      <alignment horizontal="centerContinuous" vertical="center" shrinkToFit="1"/>
      <protection/>
    </xf>
    <xf numFmtId="49" fontId="119" fillId="0" borderId="41" xfId="477" applyNumberFormat="1" applyFont="1" applyFill="1" applyBorder="1" applyAlignment="1">
      <alignment horizontal="centerContinuous" vertical="center"/>
      <protection/>
    </xf>
    <xf numFmtId="49" fontId="119" fillId="0" borderId="39" xfId="477" applyNumberFormat="1" applyFont="1" applyFill="1" applyBorder="1" applyAlignment="1">
      <alignment horizontal="centerContinuous" vertical="center"/>
      <protection/>
    </xf>
    <xf numFmtId="49" fontId="119" fillId="0" borderId="40" xfId="477" applyNumberFormat="1" applyFont="1" applyFill="1" applyBorder="1" applyAlignment="1">
      <alignment horizontal="centerContinuous" vertical="center"/>
      <protection/>
    </xf>
    <xf numFmtId="49" fontId="119" fillId="0" borderId="41" xfId="477" applyNumberFormat="1" applyFont="1" applyFill="1" applyBorder="1" applyAlignment="1">
      <alignment horizontal="left" vertical="center"/>
      <protection/>
    </xf>
    <xf numFmtId="49" fontId="119" fillId="0" borderId="0" xfId="477" applyNumberFormat="1" applyFont="1" applyFill="1" applyBorder="1" applyAlignment="1">
      <alignment horizontal="center" vertical="center"/>
      <protection/>
    </xf>
    <xf numFmtId="49" fontId="119" fillId="0" borderId="32" xfId="477" applyNumberFormat="1" applyFont="1" applyFill="1" applyBorder="1" applyAlignment="1">
      <alignment horizontal="centerContinuous" vertical="center"/>
      <protection/>
    </xf>
    <xf numFmtId="49" fontId="119" fillId="0" borderId="29" xfId="477" applyNumberFormat="1" applyFont="1" applyFill="1" applyBorder="1" applyAlignment="1">
      <alignment horizontal="centerContinuous" vertical="center"/>
      <protection/>
    </xf>
    <xf numFmtId="49" fontId="119" fillId="0" borderId="30" xfId="477" applyNumberFormat="1" applyFont="1" applyFill="1" applyBorder="1" applyAlignment="1">
      <alignment horizontal="centerContinuous" vertical="center"/>
      <protection/>
    </xf>
    <xf numFmtId="49" fontId="119" fillId="0" borderId="38" xfId="477" applyNumberFormat="1" applyFont="1" applyFill="1" applyBorder="1" applyAlignment="1">
      <alignment horizontal="centerContinuous" vertical="center"/>
      <protection/>
    </xf>
    <xf numFmtId="49" fontId="119" fillId="0" borderId="31" xfId="477" applyNumberFormat="1" applyFont="1" applyFill="1" applyBorder="1" applyAlignment="1">
      <alignment horizontal="centerContinuous" vertical="center"/>
      <protection/>
    </xf>
    <xf numFmtId="49" fontId="119" fillId="0" borderId="19" xfId="477" applyNumberFormat="1" applyFont="1" applyFill="1" applyBorder="1" applyAlignment="1">
      <alignment horizontal="centerContinuous" vertical="center"/>
      <protection/>
    </xf>
    <xf numFmtId="49" fontId="119" fillId="0" borderId="19" xfId="477" applyNumberFormat="1" applyFont="1" applyFill="1" applyBorder="1" applyAlignment="1">
      <alignment horizontal="center" vertical="center"/>
      <protection/>
    </xf>
    <xf numFmtId="49" fontId="119" fillId="0" borderId="25" xfId="477" applyNumberFormat="1" applyFont="1" applyFill="1" applyBorder="1" applyAlignment="1">
      <alignment horizontal="centerContinuous" vertical="center"/>
      <protection/>
    </xf>
    <xf numFmtId="49" fontId="119" fillId="0" borderId="32" xfId="477" applyNumberFormat="1" applyFont="1" applyFill="1" applyBorder="1" applyAlignment="1">
      <alignment horizontal="center" vertical="center"/>
      <protection/>
    </xf>
    <xf numFmtId="49" fontId="119" fillId="0" borderId="2" xfId="477" applyNumberFormat="1" applyFont="1" applyFill="1" applyBorder="1" applyAlignment="1">
      <alignment vertical="center"/>
      <protection/>
    </xf>
    <xf numFmtId="49" fontId="119" fillId="0" borderId="32" xfId="477" applyNumberFormat="1" applyFont="1" applyFill="1" applyBorder="1" applyAlignment="1">
      <alignment vertical="center"/>
      <protection/>
    </xf>
    <xf numFmtId="49" fontId="119" fillId="0" borderId="2" xfId="477" applyNumberFormat="1" applyFont="1" applyFill="1" applyBorder="1" applyAlignment="1">
      <alignment horizontal="centerContinuous" vertical="center"/>
      <protection/>
    </xf>
    <xf numFmtId="49" fontId="119" fillId="0" borderId="29" xfId="477" applyNumberFormat="1" applyFont="1" applyFill="1" applyBorder="1" applyAlignment="1">
      <alignment horizontal="center" vertical="center"/>
      <protection/>
    </xf>
    <xf numFmtId="49" fontId="119" fillId="0" borderId="33" xfId="477" applyNumberFormat="1" applyFont="1" applyFill="1" applyBorder="1" applyAlignment="1">
      <alignment horizontal="centerContinuous" vertical="center"/>
      <protection/>
    </xf>
    <xf numFmtId="49" fontId="119" fillId="0" borderId="30" xfId="477" applyNumberFormat="1" applyFont="1" applyFill="1" applyBorder="1" applyAlignment="1">
      <alignment horizontal="center" vertical="center"/>
      <protection/>
    </xf>
    <xf numFmtId="49" fontId="119" fillId="0" borderId="33" xfId="477" applyNumberFormat="1" applyFont="1" applyFill="1" applyBorder="1" applyAlignment="1">
      <alignment horizontal="center" vertical="center"/>
      <protection/>
    </xf>
    <xf numFmtId="49" fontId="119" fillId="0" borderId="27" xfId="477" applyNumberFormat="1" applyFont="1" applyFill="1" applyBorder="1" applyAlignment="1">
      <alignment horizontal="center" vertical="center"/>
      <protection/>
    </xf>
    <xf numFmtId="49" fontId="119" fillId="0" borderId="0" xfId="477" applyNumberFormat="1" applyFont="1" applyFill="1" applyBorder="1" applyAlignment="1">
      <alignment horizontal="centerContinuous" vertical="center"/>
      <protection/>
    </xf>
    <xf numFmtId="41" fontId="119" fillId="0" borderId="0" xfId="477" applyNumberFormat="1" applyFont="1" applyFill="1" applyBorder="1" applyAlignment="1" quotePrefix="1">
      <alignment horizontal="right" vertical="center"/>
      <protection/>
    </xf>
    <xf numFmtId="49" fontId="119" fillId="0" borderId="27" xfId="477" applyNumberFormat="1" applyFont="1" applyFill="1" applyBorder="1" applyAlignment="1">
      <alignment horizontal="centerContinuous" vertical="center"/>
      <protection/>
    </xf>
    <xf numFmtId="0" fontId="119" fillId="0" borderId="19" xfId="477" applyNumberFormat="1" applyFont="1" applyFill="1" applyBorder="1" applyAlignment="1" quotePrefix="1">
      <alignment horizontal="center" vertical="center"/>
      <protection/>
    </xf>
    <xf numFmtId="41" fontId="119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119" fillId="0" borderId="19" xfId="477" applyNumberFormat="1" applyFont="1" applyFill="1" applyBorder="1" applyAlignment="1" quotePrefix="1">
      <alignment horizontal="center" vertical="center"/>
      <protection/>
    </xf>
    <xf numFmtId="0" fontId="119" fillId="0" borderId="0" xfId="477" applyNumberFormat="1" applyFont="1" applyFill="1" applyBorder="1" applyAlignment="1" applyProtection="1" quotePrefix="1">
      <alignment horizontal="center" vertical="center"/>
      <protection locked="0"/>
    </xf>
    <xf numFmtId="0" fontId="121" fillId="0" borderId="19" xfId="477" applyNumberFormat="1" applyFont="1" applyFill="1" applyBorder="1" applyAlignment="1" quotePrefix="1">
      <alignment horizontal="center" vertical="center"/>
      <protection/>
    </xf>
    <xf numFmtId="41" fontId="121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121" fillId="0" borderId="19" xfId="477" applyNumberFormat="1" applyFont="1" applyFill="1" applyBorder="1" applyAlignment="1" quotePrefix="1">
      <alignment horizontal="center" vertical="center"/>
      <protection/>
    </xf>
    <xf numFmtId="0" fontId="121" fillId="0" borderId="0" xfId="477" applyNumberFormat="1" applyFont="1" applyFill="1" applyBorder="1" applyAlignment="1" applyProtection="1" quotePrefix="1">
      <alignment horizontal="center" vertical="center"/>
      <protection locked="0"/>
    </xf>
    <xf numFmtId="3" fontId="119" fillId="0" borderId="19" xfId="477" applyNumberFormat="1" applyFont="1" applyFill="1" applyBorder="1" applyAlignment="1">
      <alignment horizontal="center" vertical="center"/>
      <protection/>
    </xf>
    <xf numFmtId="41" fontId="119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19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1" fontId="119" fillId="0" borderId="0" xfId="477" applyNumberFormat="1" applyFont="1" applyFill="1" applyBorder="1" applyAlignment="1" quotePrefix="1">
      <alignment horizontal="center" vertical="center"/>
      <protection/>
    </xf>
    <xf numFmtId="3" fontId="119" fillId="0" borderId="2" xfId="477" applyNumberFormat="1" applyFont="1" applyFill="1" applyBorder="1" applyAlignment="1">
      <alignment horizontal="center" vertical="center" wrapText="1"/>
      <protection/>
    </xf>
    <xf numFmtId="3" fontId="119" fillId="0" borderId="19" xfId="477" applyNumberFormat="1" applyFont="1" applyFill="1" applyBorder="1" applyAlignment="1">
      <alignment horizontal="center" vertical="center" wrapText="1"/>
      <protection/>
    </xf>
    <xf numFmtId="41" fontId="119" fillId="0" borderId="2" xfId="491" applyNumberFormat="1" applyFont="1" applyBorder="1" applyAlignment="1">
      <alignment horizontal="right" vertical="center"/>
      <protection/>
    </xf>
    <xf numFmtId="0" fontId="121" fillId="0" borderId="40" xfId="488" applyFont="1" applyFill="1" applyBorder="1" applyAlignment="1">
      <alignment horizontal="left" vertical="center" shrinkToFit="1"/>
    </xf>
    <xf numFmtId="0" fontId="119" fillId="0" borderId="2" xfId="488" applyFont="1" applyFill="1" applyBorder="1" applyAlignment="1">
      <alignment horizontal="left" vertical="center" shrinkToFit="1"/>
    </xf>
    <xf numFmtId="41" fontId="119" fillId="0" borderId="2" xfId="488" applyNumberFormat="1" applyFont="1" applyFill="1" applyBorder="1" applyAlignment="1">
      <alignment horizontal="center" vertical="center" shrinkToFit="1"/>
    </xf>
    <xf numFmtId="1" fontId="119" fillId="0" borderId="32" xfId="488" applyNumberFormat="1" applyFont="1" applyFill="1" applyBorder="1" applyAlignment="1">
      <alignment horizontal="center" vertical="center" shrinkToFit="1"/>
    </xf>
    <xf numFmtId="0" fontId="119" fillId="0" borderId="32" xfId="488" applyFont="1" applyFill="1" applyBorder="1" applyAlignment="1">
      <alignment horizontal="center" vertical="center" shrinkToFit="1"/>
    </xf>
    <xf numFmtId="1" fontId="119" fillId="0" borderId="33" xfId="488" applyNumberFormat="1" applyFont="1" applyFill="1" applyBorder="1" applyAlignment="1">
      <alignment horizontal="center" vertical="center" shrinkToFit="1"/>
    </xf>
    <xf numFmtId="0" fontId="119" fillId="0" borderId="33" xfId="488" applyFont="1" applyFill="1" applyBorder="1" applyAlignment="1">
      <alignment horizontal="center" vertical="center" shrinkToFit="1"/>
    </xf>
    <xf numFmtId="0" fontId="119" fillId="0" borderId="38" xfId="488" applyFont="1" applyFill="1" applyBorder="1" applyAlignment="1">
      <alignment vertical="center" shrinkToFit="1"/>
    </xf>
    <xf numFmtId="0" fontId="119" fillId="0" borderId="19" xfId="488" applyNumberFormat="1" applyFont="1" applyFill="1" applyBorder="1" applyAlignment="1" applyProtection="1" quotePrefix="1">
      <alignment horizontal="center" vertical="center"/>
      <protection locked="0"/>
    </xf>
    <xf numFmtId="3" fontId="119" fillId="0" borderId="0" xfId="488" applyNumberFormat="1" applyFont="1" applyFill="1" applyBorder="1" applyAlignment="1">
      <alignment horizontal="right" vertical="center"/>
    </xf>
    <xf numFmtId="41" fontId="119" fillId="0" borderId="0" xfId="364" applyFont="1" applyFill="1" applyBorder="1" applyAlignment="1">
      <alignment horizontal="right" vertical="center"/>
    </xf>
    <xf numFmtId="41" fontId="119" fillId="0" borderId="0" xfId="364" applyFont="1" applyFill="1" applyBorder="1" applyAlignment="1">
      <alignment horizontal="center" vertical="center"/>
    </xf>
    <xf numFmtId="49" fontId="119" fillId="0" borderId="2" xfId="488" applyNumberFormat="1" applyFont="1" applyFill="1" applyBorder="1" applyAlignment="1">
      <alignment horizontal="center" vertical="center"/>
    </xf>
    <xf numFmtId="0" fontId="121" fillId="0" borderId="19" xfId="488" applyNumberFormat="1" applyFont="1" applyFill="1" applyBorder="1" applyAlignment="1" applyProtection="1" quotePrefix="1">
      <alignment horizontal="center" vertical="center"/>
      <protection locked="0"/>
    </xf>
    <xf numFmtId="41" fontId="121" fillId="0" borderId="0" xfId="488" applyNumberFormat="1" applyFont="1" applyFill="1" applyBorder="1" applyAlignment="1" applyProtection="1" quotePrefix="1">
      <alignment horizontal="right" vertical="center"/>
      <protection locked="0"/>
    </xf>
    <xf numFmtId="41" fontId="121" fillId="0" borderId="0" xfId="364" applyFont="1" applyFill="1" applyBorder="1" applyAlignment="1">
      <alignment horizontal="right" vertical="center"/>
    </xf>
    <xf numFmtId="41" fontId="121" fillId="0" borderId="0" xfId="364" applyFont="1" applyFill="1" applyBorder="1" applyAlignment="1">
      <alignment horizontal="center" vertical="center"/>
    </xf>
    <xf numFmtId="49" fontId="121" fillId="0" borderId="2" xfId="488" applyNumberFormat="1" applyFont="1" applyFill="1" applyBorder="1" applyAlignment="1">
      <alignment horizontal="center" vertical="center"/>
    </xf>
    <xf numFmtId="0" fontId="119" fillId="0" borderId="34" xfId="475" applyFont="1" applyFill="1" applyBorder="1" applyAlignment="1">
      <alignment horizontal="centerContinuous" vertical="center"/>
      <protection/>
    </xf>
    <xf numFmtId="3" fontId="119" fillId="0" borderId="34" xfId="475" applyNumberFormat="1" applyFont="1" applyFill="1" applyBorder="1" applyAlignment="1">
      <alignment horizontal="centerContinuous" vertical="center"/>
      <protection/>
    </xf>
    <xf numFmtId="0" fontId="119" fillId="0" borderId="33" xfId="475" applyFont="1" applyFill="1" applyBorder="1" applyAlignment="1">
      <alignment horizontal="centerContinuous" vertical="center" wrapText="1"/>
      <protection/>
    </xf>
    <xf numFmtId="0" fontId="119" fillId="0" borderId="33" xfId="475" applyFont="1" applyFill="1" applyBorder="1" applyAlignment="1">
      <alignment horizontal="centerContinuous" vertical="center"/>
      <protection/>
    </xf>
    <xf numFmtId="3" fontId="119" fillId="0" borderId="33" xfId="475" applyNumberFormat="1" applyFont="1" applyFill="1" applyBorder="1" applyAlignment="1">
      <alignment horizontal="centerContinuous" vertical="center"/>
      <protection/>
    </xf>
    <xf numFmtId="0" fontId="119" fillId="0" borderId="32" xfId="475" applyFont="1" applyFill="1" applyBorder="1" applyAlignment="1">
      <alignment horizontal="centerContinuous" vertical="center"/>
      <protection/>
    </xf>
    <xf numFmtId="0" fontId="119" fillId="0" borderId="31" xfId="475" applyFont="1" applyFill="1" applyBorder="1" applyAlignment="1">
      <alignment horizontal="centerContinuous" vertical="center"/>
      <protection/>
    </xf>
    <xf numFmtId="3" fontId="119" fillId="0" borderId="32" xfId="475" applyNumberFormat="1" applyFont="1" applyFill="1" applyBorder="1" applyAlignment="1">
      <alignment horizontal="centerContinuous" vertical="center"/>
      <protection/>
    </xf>
    <xf numFmtId="0" fontId="119" fillId="0" borderId="19" xfId="475" applyNumberFormat="1" applyFont="1" applyFill="1" applyBorder="1" applyAlignment="1">
      <alignment horizontal="center" vertical="center"/>
      <protection/>
    </xf>
    <xf numFmtId="178" fontId="119" fillId="0" borderId="0" xfId="475" applyNumberFormat="1" applyFont="1" applyFill="1" applyBorder="1" applyAlignment="1">
      <alignment horizontal="right" vertical="center"/>
      <protection/>
    </xf>
    <xf numFmtId="178" fontId="119" fillId="0" borderId="0" xfId="489" applyNumberFormat="1" applyFont="1" applyFill="1" applyBorder="1" applyAlignment="1">
      <alignment horizontal="right" vertical="center"/>
      <protection/>
    </xf>
    <xf numFmtId="178" fontId="119" fillId="0" borderId="19" xfId="489" applyNumberFormat="1" applyFont="1" applyFill="1" applyBorder="1" applyAlignment="1">
      <alignment horizontal="right" vertical="center"/>
      <protection/>
    </xf>
    <xf numFmtId="0" fontId="119" fillId="0" borderId="2" xfId="485" applyNumberFormat="1" applyFont="1" applyFill="1" applyBorder="1" applyAlignment="1" quotePrefix="1">
      <alignment horizontal="center" vertical="center" shrinkToFit="1"/>
      <protection/>
    </xf>
    <xf numFmtId="0" fontId="121" fillId="0" borderId="19" xfId="475" applyFont="1" applyBorder="1" applyAlignment="1">
      <alignment horizontal="center" vertical="center"/>
      <protection/>
    </xf>
    <xf numFmtId="178" fontId="121" fillId="0" borderId="0" xfId="489" applyNumberFormat="1" applyFont="1" applyAlignment="1">
      <alignment horizontal="right" vertical="center"/>
      <protection/>
    </xf>
    <xf numFmtId="178" fontId="121" fillId="0" borderId="0" xfId="475" applyNumberFormat="1" applyFont="1" applyAlignment="1">
      <alignment horizontal="right" vertical="center"/>
      <protection/>
    </xf>
    <xf numFmtId="0" fontId="121" fillId="0" borderId="2" xfId="485" applyFont="1" applyBorder="1" applyAlignment="1" quotePrefix="1">
      <alignment horizontal="center" vertical="center" shrinkToFit="1"/>
      <protection/>
    </xf>
    <xf numFmtId="41" fontId="46" fillId="0" borderId="0" xfId="365" applyFont="1" applyFill="1" applyBorder="1" applyAlignment="1">
      <alignment horizontal="center" vertical="center"/>
    </xf>
    <xf numFmtId="41" fontId="47" fillId="0" borderId="0" xfId="365" applyFont="1" applyFill="1" applyBorder="1" applyAlignment="1">
      <alignment horizontal="center" vertical="center"/>
    </xf>
    <xf numFmtId="0" fontId="47" fillId="0" borderId="19" xfId="365" applyNumberFormat="1" applyFont="1" applyFill="1" applyBorder="1" applyAlignment="1" quotePrefix="1">
      <alignment horizontal="center" vertical="center"/>
    </xf>
    <xf numFmtId="0" fontId="47" fillId="0" borderId="2" xfId="365" applyNumberFormat="1" applyFont="1" applyFill="1" applyBorder="1" applyAlignment="1" quotePrefix="1">
      <alignment horizontal="center" vertical="center"/>
    </xf>
    <xf numFmtId="41" fontId="46" fillId="0" borderId="19" xfId="364" applyFont="1" applyFill="1" applyBorder="1" applyAlignment="1">
      <alignment horizontal="center" vertical="center"/>
    </xf>
    <xf numFmtId="41" fontId="46" fillId="0" borderId="2" xfId="364" applyFont="1" applyFill="1" applyBorder="1" applyAlignment="1">
      <alignment horizontal="right" vertical="center" shrinkToFit="1"/>
    </xf>
    <xf numFmtId="41" fontId="47" fillId="0" borderId="0" xfId="488" applyNumberFormat="1" applyFont="1" applyFill="1" applyBorder="1" applyAlignment="1">
      <alignment horizontal="right" vertical="center"/>
    </xf>
    <xf numFmtId="49" fontId="47" fillId="0" borderId="19" xfId="488" applyNumberFormat="1" applyFont="1" applyFill="1" applyBorder="1" applyAlignment="1">
      <alignment horizontal="center" vertical="center"/>
    </xf>
    <xf numFmtId="0" fontId="47" fillId="0" borderId="2" xfId="488" applyFont="1" applyFill="1" applyBorder="1" applyAlignment="1">
      <alignment horizontal="center" vertical="center"/>
    </xf>
    <xf numFmtId="41" fontId="47" fillId="0" borderId="0" xfId="0" applyNumberFormat="1" applyFont="1" applyFill="1" applyBorder="1" applyAlignment="1" quotePrefix="1">
      <alignment horizontal="right" vertical="center"/>
    </xf>
    <xf numFmtId="49" fontId="47" fillId="0" borderId="19" xfId="490" applyNumberFormat="1" applyFont="1" applyFill="1" applyBorder="1" applyAlignment="1">
      <alignment horizontal="center" vertical="center"/>
      <protection/>
    </xf>
    <xf numFmtId="49" fontId="47" fillId="0" borderId="2" xfId="490" applyNumberFormat="1" applyFont="1" applyFill="1" applyBorder="1" applyAlignment="1">
      <alignment horizontal="center" vertical="center"/>
      <protection/>
    </xf>
    <xf numFmtId="41" fontId="47" fillId="0" borderId="2" xfId="436" applyNumberFormat="1" applyFont="1" applyFill="1" applyBorder="1" applyAlignment="1" applyProtection="1">
      <alignment horizontal="right" vertical="center"/>
      <protection locked="0"/>
    </xf>
    <xf numFmtId="189" fontId="47" fillId="0" borderId="0" xfId="436" applyNumberFormat="1" applyFont="1" applyFill="1" applyBorder="1" applyAlignment="1" applyProtection="1">
      <alignment horizontal="right" vertical="center"/>
      <protection locked="0"/>
    </xf>
    <xf numFmtId="41" fontId="47" fillId="0" borderId="0" xfId="436" applyNumberFormat="1" applyFont="1" applyFill="1" applyBorder="1" applyAlignment="1" applyProtection="1">
      <alignment horizontal="right" vertical="center"/>
      <protection locked="0"/>
    </xf>
    <xf numFmtId="49" fontId="47" fillId="0" borderId="0" xfId="480" applyNumberFormat="1" applyFont="1" applyFill="1" applyBorder="1" applyAlignment="1">
      <alignment horizontal="center" vertical="center"/>
      <protection/>
    </xf>
    <xf numFmtId="49" fontId="47" fillId="0" borderId="2" xfId="480" applyNumberFormat="1" applyFont="1" applyFill="1" applyBorder="1" applyAlignment="1" applyProtection="1">
      <alignment horizontal="center" vertical="center"/>
      <protection locked="0"/>
    </xf>
    <xf numFmtId="41" fontId="121" fillId="0" borderId="0" xfId="435" applyNumberFormat="1" applyFont="1" applyFill="1" applyBorder="1" applyAlignment="1">
      <alignment horizontal="center" vertical="center"/>
      <protection/>
    </xf>
    <xf numFmtId="49" fontId="47" fillId="0" borderId="19" xfId="476" applyNumberFormat="1" applyFont="1" applyFill="1" applyBorder="1" applyAlignment="1">
      <alignment horizontal="center" vertical="center"/>
      <protection/>
    </xf>
    <xf numFmtId="41" fontId="47" fillId="0" borderId="0" xfId="435" applyNumberFormat="1" applyFont="1" applyFill="1" applyBorder="1" applyAlignment="1">
      <alignment horizontal="center" vertical="center"/>
      <protection/>
    </xf>
    <xf numFmtId="49" fontId="47" fillId="0" borderId="2" xfId="476" applyNumberFormat="1" applyFont="1" applyFill="1" applyBorder="1" applyAlignment="1">
      <alignment horizontal="center" vertical="center"/>
      <protection/>
    </xf>
    <xf numFmtId="49" fontId="121" fillId="0" borderId="2" xfId="476" applyNumberFormat="1" applyFont="1" applyFill="1" applyBorder="1" applyAlignment="1">
      <alignment horizontal="center" vertical="center"/>
      <protection/>
    </xf>
    <xf numFmtId="0" fontId="121" fillId="0" borderId="19" xfId="489" applyNumberFormat="1" applyFont="1" applyFill="1" applyBorder="1" applyAlignment="1" quotePrefix="1">
      <alignment horizontal="center" vertical="center"/>
      <protection/>
    </xf>
    <xf numFmtId="0" fontId="121" fillId="0" borderId="2" xfId="489" applyNumberFormat="1" applyFont="1" applyFill="1" applyBorder="1" applyAlignment="1" applyProtection="1" quotePrefix="1">
      <alignment horizontal="center" vertical="center"/>
      <protection locked="0"/>
    </xf>
    <xf numFmtId="3" fontId="121" fillId="0" borderId="0" xfId="489" applyNumberFormat="1" applyFont="1" applyFill="1" applyBorder="1" applyAlignment="1" applyProtection="1">
      <alignment horizontal="center" vertical="center"/>
      <protection locked="0"/>
    </xf>
    <xf numFmtId="41" fontId="121" fillId="0" borderId="0" xfId="479" applyNumberFormat="1" applyFont="1" applyFill="1" applyBorder="1" applyAlignment="1">
      <alignment horizontal="right" vertical="center"/>
      <protection/>
    </xf>
    <xf numFmtId="0" fontId="47" fillId="0" borderId="0" xfId="480" applyFont="1" applyFill="1" applyBorder="1" applyAlignment="1" applyProtection="1">
      <alignment vertical="center"/>
      <protection locked="0"/>
    </xf>
    <xf numFmtId="178" fontId="121" fillId="0" borderId="19" xfId="489" applyNumberFormat="1" applyFont="1" applyBorder="1" applyAlignment="1">
      <alignment horizontal="right" vertical="center"/>
      <protection/>
    </xf>
    <xf numFmtId="41" fontId="47" fillId="0" borderId="0" xfId="436" applyNumberFormat="1" applyFont="1" applyFill="1" applyBorder="1" applyAlignment="1">
      <alignment horizontal="right" vertical="center"/>
      <protection/>
    </xf>
    <xf numFmtId="41" fontId="106" fillId="0" borderId="0" xfId="366" applyFont="1" applyFill="1" applyAlignment="1">
      <alignment vertical="center"/>
    </xf>
    <xf numFmtId="41" fontId="47" fillId="0" borderId="0" xfId="436" applyNumberFormat="1" applyFont="1" applyFill="1" applyBorder="1" applyAlignment="1" applyProtection="1" quotePrefix="1">
      <alignment horizontal="right" vertical="center"/>
      <protection locked="0"/>
    </xf>
    <xf numFmtId="41" fontId="121" fillId="0" borderId="0" xfId="482" applyNumberFormat="1" applyFont="1" applyFill="1" applyBorder="1" applyAlignment="1" quotePrefix="1">
      <alignment horizontal="right" vertical="center"/>
      <protection/>
    </xf>
    <xf numFmtId="0" fontId="122" fillId="0" borderId="19" xfId="473" applyNumberFormat="1" applyFont="1" applyFill="1" applyBorder="1" applyAlignment="1" applyProtection="1" quotePrefix="1">
      <alignment horizontal="center" vertical="center"/>
      <protection locked="0"/>
    </xf>
    <xf numFmtId="41" fontId="122" fillId="0" borderId="0" xfId="436" applyNumberFormat="1" applyFont="1" applyFill="1" applyBorder="1" applyAlignment="1" applyProtection="1">
      <alignment horizontal="right" vertical="center" shrinkToFit="1"/>
      <protection locked="0"/>
    </xf>
    <xf numFmtId="41" fontId="122" fillId="0" borderId="0" xfId="481" applyNumberFormat="1" applyFont="1" applyFill="1" applyAlignment="1" applyProtection="1">
      <alignment horizontal="right" vertical="center" shrinkToFit="1"/>
      <protection locked="0"/>
    </xf>
    <xf numFmtId="0" fontId="122" fillId="0" borderId="2" xfId="473" applyNumberFormat="1" applyFont="1" applyFill="1" applyBorder="1" applyAlignment="1" applyProtection="1" quotePrefix="1">
      <alignment horizontal="center" vertical="center"/>
      <protection locked="0"/>
    </xf>
    <xf numFmtId="0" fontId="123" fillId="0" borderId="0" xfId="473" applyNumberFormat="1" applyFont="1" applyFill="1" applyBorder="1" applyAlignment="1" applyProtection="1">
      <alignment vertical="center"/>
      <protection locked="0"/>
    </xf>
    <xf numFmtId="0" fontId="107" fillId="0" borderId="0" xfId="489" applyFont="1" applyFill="1" applyAlignment="1">
      <alignment horizontal="left" vertical="center"/>
      <protection/>
    </xf>
    <xf numFmtId="0" fontId="107" fillId="0" borderId="0" xfId="489" applyFont="1" applyFill="1" applyBorder="1" applyAlignment="1">
      <alignment vertical="center"/>
      <protection/>
    </xf>
    <xf numFmtId="0" fontId="107" fillId="0" borderId="0" xfId="479" applyNumberFormat="1" applyFont="1" applyFill="1" applyBorder="1" applyAlignment="1">
      <alignment horizontal="right" vertical="center"/>
      <protection/>
    </xf>
    <xf numFmtId="0" fontId="48" fillId="0" borderId="0" xfId="489" applyFont="1" applyFill="1" applyBorder="1" applyAlignment="1">
      <alignment vertical="center"/>
      <protection/>
    </xf>
    <xf numFmtId="0" fontId="48" fillId="0" borderId="0" xfId="479" applyFont="1" applyFill="1" applyBorder="1" applyAlignment="1">
      <alignment vertical="center"/>
      <protection/>
    </xf>
    <xf numFmtId="0" fontId="108" fillId="0" borderId="0" xfId="489" applyFont="1" applyFill="1" applyBorder="1" applyAlignment="1">
      <alignment vertical="center"/>
      <protection/>
    </xf>
    <xf numFmtId="0" fontId="48" fillId="0" borderId="0" xfId="479" applyFont="1" applyFill="1" applyBorder="1" applyAlignment="1">
      <alignment horizontal="right" vertical="center"/>
      <protection/>
    </xf>
    <xf numFmtId="0" fontId="107" fillId="0" borderId="0" xfId="480" applyNumberFormat="1" applyFont="1" applyFill="1" applyAlignment="1">
      <alignment vertical="center"/>
      <protection/>
    </xf>
    <xf numFmtId="177" fontId="107" fillId="0" borderId="0" xfId="480" applyNumberFormat="1" applyFont="1" applyFill="1" applyAlignment="1">
      <alignment vertical="center"/>
      <protection/>
    </xf>
    <xf numFmtId="0" fontId="107" fillId="0" borderId="0" xfId="480" applyNumberFormat="1" applyFont="1" applyFill="1" applyBorder="1" applyAlignment="1">
      <alignment horizontal="right" vertical="center"/>
      <protection/>
    </xf>
    <xf numFmtId="0" fontId="107" fillId="0" borderId="0" xfId="480" applyNumberFormat="1" applyFont="1" applyFill="1" applyBorder="1" applyAlignment="1">
      <alignment vertical="center"/>
      <protection/>
    </xf>
    <xf numFmtId="0" fontId="48" fillId="0" borderId="0" xfId="480" applyNumberFormat="1" applyFont="1" applyFill="1" applyBorder="1" applyAlignment="1">
      <alignment horizontal="left" vertical="center"/>
      <protection/>
    </xf>
    <xf numFmtId="0" fontId="48" fillId="0" borderId="0" xfId="480" applyNumberFormat="1" applyFont="1" applyFill="1" applyBorder="1" applyAlignment="1">
      <alignment vertical="center"/>
      <protection/>
    </xf>
    <xf numFmtId="177" fontId="48" fillId="0" borderId="0" xfId="480" applyNumberFormat="1" applyFont="1" applyFill="1" applyBorder="1" applyAlignment="1">
      <alignment vertical="center"/>
      <protection/>
    </xf>
    <xf numFmtId="0" fontId="48" fillId="0" borderId="0" xfId="480" applyNumberFormat="1" applyFont="1" applyFill="1" applyBorder="1" applyAlignment="1">
      <alignment horizontal="right" vertical="center"/>
      <protection/>
    </xf>
    <xf numFmtId="0" fontId="35" fillId="0" borderId="0" xfId="480" applyFont="1" applyFill="1" applyAlignment="1">
      <alignment vertical="center"/>
      <protection/>
    </xf>
    <xf numFmtId="0" fontId="35" fillId="0" borderId="0" xfId="480" applyFont="1" applyFill="1" applyBorder="1" applyAlignment="1">
      <alignment vertical="center"/>
      <protection/>
    </xf>
    <xf numFmtId="2" fontId="35" fillId="0" borderId="0" xfId="478" applyNumberFormat="1" applyFont="1" applyFill="1" applyAlignment="1">
      <alignment horizontal="right" vertical="center"/>
      <protection/>
    </xf>
    <xf numFmtId="0" fontId="35" fillId="0" borderId="0" xfId="478" applyFont="1" applyFill="1" applyAlignment="1">
      <alignment horizontal="right" vertical="center"/>
      <protection/>
    </xf>
    <xf numFmtId="2" fontId="48" fillId="0" borderId="0" xfId="489" applyNumberFormat="1" applyFont="1" applyFill="1" applyBorder="1" applyAlignment="1">
      <alignment horizontal="center" vertical="center"/>
      <protection/>
    </xf>
    <xf numFmtId="3" fontId="48" fillId="0" borderId="0" xfId="478" applyNumberFormat="1" applyFont="1" applyFill="1" applyBorder="1" applyAlignment="1">
      <alignment vertical="center"/>
      <protection/>
    </xf>
    <xf numFmtId="2" fontId="108" fillId="0" borderId="0" xfId="489" applyNumberFormat="1" applyFont="1" applyFill="1" applyBorder="1" applyAlignment="1">
      <alignment vertical="center"/>
      <protection/>
    </xf>
    <xf numFmtId="181" fontId="48" fillId="0" borderId="0" xfId="478" applyNumberFormat="1" applyFont="1" applyFill="1" applyBorder="1" applyAlignment="1">
      <alignment vertical="center"/>
      <protection/>
    </xf>
    <xf numFmtId="2" fontId="108" fillId="0" borderId="0" xfId="489" applyNumberFormat="1" applyFont="1" applyFill="1" applyBorder="1" applyAlignment="1">
      <alignment horizontal="center" vertical="center"/>
      <protection/>
    </xf>
    <xf numFmtId="2" fontId="48" fillId="0" borderId="0" xfId="478" applyNumberFormat="1" applyFont="1" applyFill="1" applyBorder="1" applyAlignment="1">
      <alignment vertical="center"/>
      <protection/>
    </xf>
    <xf numFmtId="0" fontId="48" fillId="0" borderId="0" xfId="478" applyFont="1" applyFill="1" applyBorder="1" applyAlignment="1">
      <alignment horizontal="center" vertical="center"/>
      <protection/>
    </xf>
    <xf numFmtId="0" fontId="108" fillId="0" borderId="0" xfId="489" applyFont="1" applyFill="1" applyBorder="1" applyAlignment="1">
      <alignment horizontal="center" vertical="center"/>
      <protection/>
    </xf>
    <xf numFmtId="0" fontId="48" fillId="0" borderId="0" xfId="478" applyFont="1" applyFill="1" applyBorder="1" applyAlignment="1">
      <alignment horizontal="right" vertical="center"/>
      <protection/>
    </xf>
    <xf numFmtId="0" fontId="107" fillId="0" borderId="0" xfId="488" applyFont="1" applyFill="1" applyBorder="1" applyAlignment="1" applyProtection="1">
      <alignment vertical="center"/>
      <protection/>
    </xf>
    <xf numFmtId="0" fontId="107" fillId="0" borderId="0" xfId="478" applyFont="1" applyFill="1" applyAlignment="1">
      <alignment vertical="center"/>
      <protection/>
    </xf>
    <xf numFmtId="0" fontId="107" fillId="0" borderId="0" xfId="489" applyFont="1" applyFill="1" applyAlignment="1">
      <alignment vertical="center"/>
      <protection/>
    </xf>
    <xf numFmtId="3" fontId="107" fillId="0" borderId="0" xfId="478" applyNumberFormat="1" applyFont="1" applyFill="1" applyAlignment="1">
      <alignment vertical="center"/>
      <protection/>
    </xf>
    <xf numFmtId="2" fontId="107" fillId="0" borderId="0" xfId="489" applyNumberFormat="1" applyFont="1" applyFill="1" applyBorder="1" applyAlignment="1">
      <alignment vertical="center"/>
      <protection/>
    </xf>
    <xf numFmtId="181" fontId="107" fillId="0" borderId="0" xfId="478" applyNumberFormat="1" applyFont="1" applyFill="1" applyAlignment="1">
      <alignment vertical="center"/>
      <protection/>
    </xf>
    <xf numFmtId="2" fontId="107" fillId="0" borderId="0" xfId="478" applyNumberFormat="1" applyFont="1" applyFill="1" applyAlignment="1">
      <alignment vertical="center"/>
      <protection/>
    </xf>
    <xf numFmtId="0" fontId="107" fillId="0" borderId="0" xfId="478" applyFont="1" applyFill="1" applyAlignment="1">
      <alignment horizontal="center" vertical="center"/>
      <protection/>
    </xf>
    <xf numFmtId="0" fontId="107" fillId="0" borderId="0" xfId="489" applyFont="1" applyFill="1" applyBorder="1" applyAlignment="1">
      <alignment horizontal="center" vertical="center"/>
      <protection/>
    </xf>
    <xf numFmtId="0" fontId="107" fillId="0" borderId="0" xfId="475" applyNumberFormat="1" applyFont="1" applyFill="1" applyBorder="1" applyAlignment="1">
      <alignment horizontal="right" vertical="center"/>
      <protection/>
    </xf>
    <xf numFmtId="41" fontId="48" fillId="0" borderId="0" xfId="489" applyNumberFormat="1" applyFont="1" applyFill="1" applyBorder="1" applyAlignment="1">
      <alignment vertical="center"/>
      <protection/>
    </xf>
    <xf numFmtId="41" fontId="107" fillId="0" borderId="0" xfId="476" applyNumberFormat="1" applyFont="1" applyFill="1" applyAlignment="1">
      <alignment vertical="center"/>
      <protection/>
    </xf>
    <xf numFmtId="41" fontId="107" fillId="0" borderId="0" xfId="489" applyNumberFormat="1" applyFont="1" applyFill="1" applyBorder="1" applyAlignment="1">
      <alignment vertical="center"/>
      <protection/>
    </xf>
    <xf numFmtId="41" fontId="38" fillId="0" borderId="0" xfId="489" applyNumberFormat="1" applyFont="1" applyFill="1" applyBorder="1" applyAlignment="1">
      <alignment vertical="center"/>
      <protection/>
    </xf>
    <xf numFmtId="41" fontId="38" fillId="0" borderId="0" xfId="489" applyNumberFormat="1" applyFont="1" applyFill="1" applyBorder="1" applyAlignment="1">
      <alignment horizontal="centerContinuous" vertical="center"/>
      <protection/>
    </xf>
    <xf numFmtId="41" fontId="48" fillId="0" borderId="0" xfId="476" applyNumberFormat="1" applyFont="1" applyFill="1" applyBorder="1" applyAlignment="1">
      <alignment vertical="center"/>
      <protection/>
    </xf>
    <xf numFmtId="41" fontId="108" fillId="0" borderId="0" xfId="489" applyNumberFormat="1" applyFont="1" applyFill="1" applyBorder="1" applyAlignment="1">
      <alignment vertical="center"/>
      <protection/>
    </xf>
    <xf numFmtId="41" fontId="108" fillId="0" borderId="0" xfId="489" applyNumberFormat="1" applyFont="1" applyFill="1" applyBorder="1" applyAlignment="1">
      <alignment horizontal="centerContinuous" vertical="center"/>
      <protection/>
    </xf>
    <xf numFmtId="41" fontId="48" fillId="0" borderId="0" xfId="489" applyNumberFormat="1" applyFont="1" applyFill="1" applyBorder="1" applyAlignment="1">
      <alignment horizontal="right" vertical="center"/>
      <protection/>
    </xf>
    <xf numFmtId="41" fontId="119" fillId="0" borderId="0" xfId="435" applyNumberFormat="1" applyFont="1" applyFill="1" applyBorder="1" applyAlignment="1">
      <alignment horizontal="center" vertical="center"/>
      <protection/>
    </xf>
    <xf numFmtId="41" fontId="119" fillId="0" borderId="0" xfId="436" applyNumberFormat="1" applyFont="1" applyFill="1" applyBorder="1" applyAlignment="1">
      <alignment horizontal="center" vertical="center"/>
      <protection/>
    </xf>
    <xf numFmtId="41" fontId="38" fillId="0" borderId="0" xfId="476" applyNumberFormat="1" applyFont="1" applyFill="1" applyAlignment="1">
      <alignment horizontal="centerContinuous" vertical="center"/>
      <protection/>
    </xf>
    <xf numFmtId="41" fontId="35" fillId="0" borderId="0" xfId="476" applyNumberFormat="1" applyFont="1" applyFill="1" applyAlignment="1">
      <alignment horizontal="left" vertical="center"/>
      <protection/>
    </xf>
    <xf numFmtId="0" fontId="35" fillId="0" borderId="0" xfId="490" applyFont="1" applyFill="1" applyAlignment="1">
      <alignment horizontal="right" vertical="center"/>
      <protection/>
    </xf>
    <xf numFmtId="0" fontId="48" fillId="0" borderId="0" xfId="488" applyFont="1" applyFill="1" applyBorder="1" applyAlignment="1">
      <alignment horizontal="left" vertical="center"/>
    </xf>
    <xf numFmtId="1" fontId="108" fillId="0" borderId="0" xfId="488" applyNumberFormat="1" applyFont="1" applyFill="1" applyBorder="1" applyAlignment="1">
      <alignment vertical="center"/>
    </xf>
    <xf numFmtId="0" fontId="108" fillId="0" borderId="0" xfId="488" applyFont="1" applyFill="1" applyBorder="1" applyAlignment="1">
      <alignment vertical="center"/>
    </xf>
    <xf numFmtId="0" fontId="48" fillId="0" borderId="0" xfId="488" applyFont="1" applyFill="1" applyBorder="1" applyAlignment="1">
      <alignment horizontal="right" vertical="center"/>
    </xf>
    <xf numFmtId="0" fontId="108" fillId="0" borderId="0" xfId="488" applyFont="1" applyFill="1" applyBorder="1" applyAlignment="1">
      <alignment horizontal="right" vertical="center"/>
    </xf>
    <xf numFmtId="0" fontId="108" fillId="0" borderId="0" xfId="488" applyFont="1" applyFill="1" applyBorder="1" applyAlignment="1">
      <alignment horizontal="center" vertical="center"/>
    </xf>
    <xf numFmtId="1" fontId="107" fillId="0" borderId="0" xfId="488" applyNumberFormat="1" applyFont="1" applyFill="1" applyBorder="1" applyAlignment="1">
      <alignment vertical="center"/>
    </xf>
    <xf numFmtId="0" fontId="107" fillId="0" borderId="0" xfId="488" applyFont="1" applyFill="1" applyBorder="1" applyAlignment="1">
      <alignment vertical="center"/>
    </xf>
    <xf numFmtId="0" fontId="107" fillId="0" borderId="0" xfId="488" applyFont="1" applyFill="1" applyBorder="1" applyAlignment="1">
      <alignment horizontal="right" vertical="center"/>
    </xf>
    <xf numFmtId="0" fontId="107" fillId="0" borderId="0" xfId="488" applyFont="1" applyFill="1" applyBorder="1" applyAlignment="1">
      <alignment horizontal="center" vertical="center"/>
    </xf>
    <xf numFmtId="4" fontId="107" fillId="0" borderId="0" xfId="489" applyNumberFormat="1" applyFont="1" applyFill="1" applyAlignment="1">
      <alignment vertical="center"/>
      <protection/>
    </xf>
    <xf numFmtId="4" fontId="107" fillId="0" borderId="0" xfId="490" applyNumberFormat="1" applyFont="1" applyFill="1" applyAlignment="1">
      <alignment vertical="center"/>
      <protection/>
    </xf>
    <xf numFmtId="181" fontId="107" fillId="0" borderId="0" xfId="489" applyNumberFormat="1" applyFont="1" applyFill="1" applyBorder="1" applyAlignment="1">
      <alignment vertical="center"/>
      <protection/>
    </xf>
    <xf numFmtId="181" fontId="107" fillId="0" borderId="0" xfId="490" applyNumberFormat="1" applyFont="1" applyFill="1" applyAlignment="1">
      <alignment vertical="center"/>
      <protection/>
    </xf>
    <xf numFmtId="2" fontId="107" fillId="0" borderId="0" xfId="490" applyNumberFormat="1" applyFont="1" applyFill="1" applyAlignment="1">
      <alignment vertical="center"/>
      <protection/>
    </xf>
    <xf numFmtId="4" fontId="48" fillId="0" borderId="0" xfId="489" applyNumberFormat="1" applyFont="1" applyFill="1" applyBorder="1" applyAlignment="1">
      <alignment vertical="center"/>
      <protection/>
    </xf>
    <xf numFmtId="4" fontId="48" fillId="0" borderId="0" xfId="490" applyNumberFormat="1" applyFont="1" applyFill="1" applyBorder="1" applyAlignment="1">
      <alignment vertical="center"/>
      <protection/>
    </xf>
    <xf numFmtId="181" fontId="108" fillId="0" borderId="0" xfId="489" applyNumberFormat="1" applyFont="1" applyFill="1" applyBorder="1" applyAlignment="1">
      <alignment vertical="center"/>
      <protection/>
    </xf>
    <xf numFmtId="181" fontId="48" fillId="0" borderId="0" xfId="490" applyNumberFormat="1" applyFont="1" applyFill="1" applyBorder="1" applyAlignment="1">
      <alignment vertical="center"/>
      <protection/>
    </xf>
    <xf numFmtId="2" fontId="48" fillId="0" borderId="0" xfId="490" applyNumberFormat="1" applyFont="1" applyFill="1" applyBorder="1" applyAlignment="1">
      <alignment vertical="center"/>
      <protection/>
    </xf>
    <xf numFmtId="0" fontId="48" fillId="0" borderId="0" xfId="490" applyFont="1" applyFill="1" applyBorder="1" applyAlignment="1">
      <alignment horizontal="right" vertical="center"/>
      <protection/>
    </xf>
    <xf numFmtId="2" fontId="35" fillId="0" borderId="0" xfId="490" applyNumberFormat="1" applyFont="1" applyFill="1" applyAlignment="1">
      <alignment horizontal="right" vertical="center"/>
      <protection/>
    </xf>
    <xf numFmtId="4" fontId="35" fillId="0" borderId="0" xfId="490" applyNumberFormat="1" applyFont="1" applyFill="1" applyAlignment="1">
      <alignment horizontal="right" vertical="center"/>
      <protection/>
    </xf>
    <xf numFmtId="0" fontId="48" fillId="0" borderId="0" xfId="489" applyFont="1" applyFill="1" applyBorder="1" applyAlignment="1">
      <alignment horizontal="right" vertical="center"/>
      <protection/>
    </xf>
    <xf numFmtId="0" fontId="35" fillId="0" borderId="0" xfId="481" applyNumberFormat="1" applyFont="1" applyFill="1" applyAlignment="1">
      <alignment vertical="center"/>
      <protection/>
    </xf>
    <xf numFmtId="0" fontId="35" fillId="0" borderId="0" xfId="481" applyNumberFormat="1" applyFont="1" applyFill="1" applyBorder="1" applyAlignment="1">
      <alignment vertical="center"/>
      <protection/>
    </xf>
    <xf numFmtId="177" fontId="35" fillId="0" borderId="0" xfId="481" applyNumberFormat="1" applyFont="1" applyFill="1" applyAlignment="1">
      <alignment vertical="center"/>
      <protection/>
    </xf>
    <xf numFmtId="0" fontId="35" fillId="0" borderId="0" xfId="481" applyFont="1" applyFill="1" applyAlignment="1">
      <alignment vertical="center"/>
      <protection/>
    </xf>
    <xf numFmtId="0" fontId="48" fillId="0" borderId="0" xfId="481" applyFont="1" applyFill="1" applyBorder="1" applyAlignment="1">
      <alignment vertical="center"/>
      <protection/>
    </xf>
    <xf numFmtId="191" fontId="48" fillId="0" borderId="0" xfId="481" applyNumberFormat="1" applyFont="1" applyFill="1" applyBorder="1" applyAlignment="1">
      <alignment horizontal="center" vertical="center"/>
      <protection/>
    </xf>
    <xf numFmtId="0" fontId="48" fillId="0" borderId="0" xfId="481" applyFont="1" applyFill="1" applyBorder="1" applyAlignment="1">
      <alignment horizontal="center" vertical="center"/>
      <protection/>
    </xf>
    <xf numFmtId="3" fontId="48" fillId="0" borderId="0" xfId="481" applyNumberFormat="1" applyFont="1" applyFill="1" applyBorder="1" applyAlignment="1">
      <alignment horizontal="center" vertical="center"/>
      <protection/>
    </xf>
    <xf numFmtId="0" fontId="48" fillId="0" borderId="0" xfId="481" applyFont="1" applyFill="1" applyBorder="1" applyAlignment="1">
      <alignment horizontal="right" vertical="center"/>
      <protection/>
    </xf>
    <xf numFmtId="0" fontId="107" fillId="0" borderId="0" xfId="481" applyFont="1" applyFill="1" applyAlignment="1">
      <alignment horizontal="center" vertical="center"/>
      <protection/>
    </xf>
    <xf numFmtId="3" fontId="107" fillId="0" borderId="0" xfId="481" applyNumberFormat="1" applyFont="1" applyFill="1" applyAlignment="1">
      <alignment horizontal="center" vertical="center"/>
      <protection/>
    </xf>
    <xf numFmtId="191" fontId="107" fillId="0" borderId="0" xfId="481" applyNumberFormat="1" applyFont="1" applyFill="1" applyAlignment="1">
      <alignment horizontal="center" vertical="center"/>
      <protection/>
    </xf>
    <xf numFmtId="0" fontId="107" fillId="0" borderId="0" xfId="481" applyNumberFormat="1" applyFont="1" applyFill="1" applyBorder="1" applyAlignment="1">
      <alignment horizontal="right" vertical="center"/>
      <protection/>
    </xf>
    <xf numFmtId="0" fontId="107" fillId="0" borderId="0" xfId="481" applyFont="1" applyFill="1" applyBorder="1" applyAlignment="1">
      <alignment vertical="center"/>
      <protection/>
    </xf>
    <xf numFmtId="0" fontId="48" fillId="0" borderId="0" xfId="482" applyFont="1" applyFill="1" applyBorder="1" applyAlignment="1">
      <alignment vertical="center"/>
      <protection/>
    </xf>
    <xf numFmtId="3" fontId="48" fillId="0" borderId="0" xfId="482" applyNumberFormat="1" applyFont="1" applyFill="1" applyBorder="1" applyAlignment="1">
      <alignment horizontal="center" vertical="center"/>
      <protection/>
    </xf>
    <xf numFmtId="191" fontId="48" fillId="0" borderId="0" xfId="482" applyNumberFormat="1" applyFont="1" applyFill="1" applyBorder="1" applyAlignment="1">
      <alignment horizontal="center" vertical="center"/>
      <protection/>
    </xf>
    <xf numFmtId="176" fontId="48" fillId="0" borderId="0" xfId="482" applyNumberFormat="1" applyFont="1" applyFill="1" applyBorder="1" applyAlignment="1">
      <alignment horizontal="right" vertical="center"/>
      <protection/>
    </xf>
    <xf numFmtId="3" fontId="107" fillId="0" borderId="0" xfId="482" applyNumberFormat="1" applyFont="1" applyFill="1" applyAlignment="1">
      <alignment horizontal="center" vertical="center"/>
      <protection/>
    </xf>
    <xf numFmtId="191" fontId="107" fillId="0" borderId="0" xfId="482" applyNumberFormat="1" applyFont="1" applyFill="1" applyAlignment="1">
      <alignment horizontal="center" vertical="center"/>
      <protection/>
    </xf>
    <xf numFmtId="0" fontId="107" fillId="0" borderId="0" xfId="482" applyNumberFormat="1" applyFont="1" applyFill="1" applyBorder="1" applyAlignment="1">
      <alignment horizontal="right" vertical="center"/>
      <protection/>
    </xf>
    <xf numFmtId="0" fontId="107" fillId="0" borderId="0" xfId="482" applyFont="1" applyFill="1" applyBorder="1" applyAlignment="1">
      <alignment vertical="center"/>
      <protection/>
    </xf>
    <xf numFmtId="0" fontId="46" fillId="0" borderId="2" xfId="482" applyFont="1" applyFill="1" applyBorder="1" applyAlignment="1">
      <alignment horizontal="center" vertical="center" wrapText="1"/>
      <protection/>
    </xf>
    <xf numFmtId="0" fontId="35" fillId="0" borderId="0" xfId="483" applyNumberFormat="1" applyFont="1" applyFill="1" applyBorder="1" applyAlignment="1">
      <alignment vertical="center"/>
      <protection/>
    </xf>
    <xf numFmtId="0" fontId="35" fillId="0" borderId="0" xfId="483" applyFont="1" applyFill="1" applyBorder="1" applyAlignment="1">
      <alignment horizontal="left" vertical="center"/>
      <protection/>
    </xf>
    <xf numFmtId="177" fontId="35" fillId="0" borderId="0" xfId="483" applyNumberFormat="1" applyFont="1" applyFill="1" applyAlignment="1">
      <alignment vertical="center"/>
      <protection/>
    </xf>
    <xf numFmtId="0" fontId="35" fillId="0" borderId="0" xfId="483" applyFont="1" applyFill="1" applyAlignment="1">
      <alignment vertical="center"/>
      <protection/>
    </xf>
    <xf numFmtId="3" fontId="107" fillId="0" borderId="0" xfId="477" applyNumberFormat="1" applyFont="1" applyFill="1" applyAlignment="1">
      <alignment horizontal="center" vertical="center"/>
      <protection/>
    </xf>
    <xf numFmtId="3" fontId="107" fillId="0" borderId="0" xfId="477" applyNumberFormat="1" applyFont="1" applyFill="1" applyAlignment="1">
      <alignment vertical="center"/>
      <protection/>
    </xf>
    <xf numFmtId="3" fontId="107" fillId="0" borderId="0" xfId="477" applyNumberFormat="1" applyFont="1" applyFill="1" applyBorder="1" applyAlignment="1">
      <alignment vertical="center"/>
      <protection/>
    </xf>
    <xf numFmtId="0" fontId="107" fillId="0" borderId="0" xfId="477" applyNumberFormat="1" applyFont="1" applyFill="1" applyBorder="1" applyAlignment="1">
      <alignment horizontal="right" vertical="center"/>
      <protection/>
    </xf>
    <xf numFmtId="3" fontId="48" fillId="0" borderId="0" xfId="477" applyNumberFormat="1" applyFont="1" applyFill="1" applyBorder="1" applyAlignment="1">
      <alignment horizontal="centerContinuous" vertical="center"/>
      <protection/>
    </xf>
    <xf numFmtId="3" fontId="48" fillId="0" borderId="0" xfId="477" applyNumberFormat="1" applyFont="1" applyFill="1" applyBorder="1" applyAlignment="1">
      <alignment horizontal="center" vertical="center"/>
      <protection/>
    </xf>
    <xf numFmtId="3" fontId="48" fillId="0" borderId="0" xfId="477" applyNumberFormat="1" applyFont="1" applyFill="1" applyBorder="1" applyAlignment="1">
      <alignment horizontal="right" vertical="center"/>
      <protection/>
    </xf>
    <xf numFmtId="3" fontId="35" fillId="0" borderId="0" xfId="488" applyNumberFormat="1" applyFont="1" applyFill="1" applyAlignment="1">
      <alignment horizontal="right" vertical="center"/>
    </xf>
    <xf numFmtId="3" fontId="35" fillId="0" borderId="0" xfId="488" applyNumberFormat="1" applyFont="1" applyFill="1" applyAlignment="1">
      <alignment vertical="center"/>
    </xf>
    <xf numFmtId="1" fontId="35" fillId="0" borderId="0" xfId="488" applyNumberFormat="1" applyFont="1" applyFill="1" applyBorder="1" applyAlignment="1">
      <alignment horizontal="left" vertical="center"/>
    </xf>
    <xf numFmtId="0" fontId="48" fillId="0" borderId="0" xfId="488" applyFont="1" applyFill="1" applyBorder="1" applyAlignment="1">
      <alignment vertical="center"/>
    </xf>
    <xf numFmtId="0" fontId="107" fillId="0" borderId="0" xfId="488" applyFont="1" applyFill="1" applyAlignment="1">
      <alignment vertical="center"/>
    </xf>
    <xf numFmtId="41" fontId="35" fillId="0" borderId="0" xfId="475" applyNumberFormat="1" applyFont="1" applyFill="1" applyAlignment="1">
      <alignment vertical="center"/>
      <protection/>
    </xf>
    <xf numFmtId="180" fontId="35" fillId="0" borderId="0" xfId="484" applyNumberFormat="1" applyFont="1" applyFill="1" applyBorder="1" applyAlignment="1">
      <alignment horizontal="left" vertical="center"/>
    </xf>
    <xf numFmtId="1" fontId="35" fillId="0" borderId="0" xfId="475" applyNumberFormat="1" applyFont="1" applyFill="1" applyAlignment="1">
      <alignment horizontal="right" vertical="center"/>
      <protection/>
    </xf>
    <xf numFmtId="3" fontId="107" fillId="0" borderId="0" xfId="489" applyNumberFormat="1" applyFont="1" applyFill="1" applyBorder="1" applyAlignment="1">
      <alignment vertical="center"/>
      <protection/>
    </xf>
    <xf numFmtId="3" fontId="107" fillId="0" borderId="0" xfId="475" applyNumberFormat="1" applyFont="1" applyFill="1" applyAlignment="1">
      <alignment vertical="center"/>
      <protection/>
    </xf>
    <xf numFmtId="0" fontId="48" fillId="0" borderId="0" xfId="475" applyFont="1" applyFill="1" applyBorder="1" applyAlignment="1">
      <alignment vertical="center"/>
      <protection/>
    </xf>
    <xf numFmtId="0" fontId="48" fillId="0" borderId="0" xfId="489" applyFont="1" applyFill="1" applyBorder="1" applyAlignment="1">
      <alignment horizontal="center" vertical="center"/>
      <protection/>
    </xf>
    <xf numFmtId="41" fontId="95" fillId="0" borderId="0" xfId="477" applyNumberFormat="1" applyFont="1" applyFill="1" applyBorder="1" applyAlignment="1" applyProtection="1" quotePrefix="1">
      <alignment horizontal="right" vertical="center" shrinkToFit="1"/>
      <protection locked="0"/>
    </xf>
    <xf numFmtId="191" fontId="121" fillId="0" borderId="31" xfId="482" applyNumberFormat="1" applyFont="1" applyFill="1" applyBorder="1" applyAlignment="1" applyProtection="1">
      <alignment horizontal="center" vertical="center"/>
      <protection locked="0"/>
    </xf>
    <xf numFmtId="0" fontId="121" fillId="0" borderId="31" xfId="482" applyFont="1" applyFill="1" applyBorder="1" applyAlignment="1" applyProtection="1">
      <alignment horizontal="center" vertical="center"/>
      <protection locked="0"/>
    </xf>
    <xf numFmtId="191" fontId="121" fillId="0" borderId="33" xfId="482" applyNumberFormat="1" applyFont="1" applyFill="1" applyBorder="1" applyAlignment="1" applyProtection="1">
      <alignment horizontal="center" vertical="center"/>
      <protection locked="0"/>
    </xf>
    <xf numFmtId="0" fontId="121" fillId="0" borderId="30" xfId="482" applyFont="1" applyFill="1" applyBorder="1" applyAlignment="1" applyProtection="1">
      <alignment horizontal="center" vertical="center"/>
      <protection locked="0"/>
    </xf>
    <xf numFmtId="41" fontId="95" fillId="0" borderId="19" xfId="477" applyNumberFormat="1" applyFont="1" applyFill="1" applyBorder="1" applyAlignment="1" applyProtection="1" quotePrefix="1">
      <alignment horizontal="right" vertical="center" shrinkToFit="1"/>
      <protection locked="0"/>
    </xf>
    <xf numFmtId="41" fontId="95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95" fillId="0" borderId="0" xfId="364" applyFont="1" applyFill="1" applyBorder="1" applyAlignment="1">
      <alignment horizontal="center" vertical="center" shrinkToFit="1"/>
    </xf>
    <xf numFmtId="41" fontId="95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19" fillId="0" borderId="24" xfId="483" applyFont="1" applyFill="1" applyBorder="1" applyAlignment="1">
      <alignment horizontal="center" vertical="center"/>
      <protection/>
    </xf>
    <xf numFmtId="1" fontId="119" fillId="0" borderId="38" xfId="488" applyNumberFormat="1" applyFont="1" applyFill="1" applyBorder="1" applyAlignment="1">
      <alignment horizontal="center" vertical="center" shrinkToFit="1"/>
    </xf>
    <xf numFmtId="0" fontId="119" fillId="0" borderId="25" xfId="488" applyFont="1" applyFill="1" applyBorder="1" applyAlignment="1">
      <alignment horizontal="center" vertical="center" shrinkToFit="1"/>
    </xf>
    <xf numFmtId="41" fontId="121" fillId="0" borderId="0" xfId="365" applyNumberFormat="1" applyFont="1" applyFill="1" applyBorder="1" applyAlignment="1">
      <alignment horizontal="center" vertical="center"/>
    </xf>
    <xf numFmtId="41" fontId="121" fillId="0" borderId="0" xfId="489" applyNumberFormat="1" applyFont="1" applyFill="1" applyBorder="1" applyAlignment="1">
      <alignment vertical="center"/>
      <protection/>
    </xf>
    <xf numFmtId="41" fontId="119" fillId="0" borderId="10" xfId="489" applyNumberFormat="1" applyFont="1" applyFill="1" applyBorder="1" applyAlignment="1">
      <alignment horizontal="right" vertical="center"/>
      <protection/>
    </xf>
    <xf numFmtId="41" fontId="119" fillId="0" borderId="10" xfId="476" applyNumberFormat="1" applyFont="1" applyFill="1" applyBorder="1" applyAlignment="1">
      <alignment horizontal="right" vertical="center"/>
      <protection/>
    </xf>
    <xf numFmtId="41" fontId="119" fillId="0" borderId="20" xfId="489" applyNumberFormat="1" applyFont="1" applyFill="1" applyBorder="1" applyAlignment="1">
      <alignment vertical="center"/>
      <protection/>
    </xf>
    <xf numFmtId="41" fontId="119" fillId="0" borderId="0" xfId="489" applyNumberFormat="1" applyFont="1" applyFill="1" applyBorder="1" applyAlignment="1">
      <alignment vertical="center"/>
      <protection/>
    </xf>
    <xf numFmtId="41" fontId="124" fillId="0" borderId="0" xfId="476" applyNumberFormat="1" applyFont="1" applyFill="1" applyAlignment="1">
      <alignment vertical="center"/>
      <protection/>
    </xf>
    <xf numFmtId="41" fontId="124" fillId="0" borderId="0" xfId="489" applyNumberFormat="1" applyFont="1" applyFill="1" applyBorder="1" applyAlignment="1">
      <alignment vertical="center"/>
      <protection/>
    </xf>
    <xf numFmtId="0" fontId="107" fillId="0" borderId="0" xfId="487" applyFont="1" applyFill="1" applyBorder="1" applyAlignment="1">
      <alignment horizontal="left" vertical="center"/>
      <protection/>
    </xf>
    <xf numFmtId="0" fontId="107" fillId="0" borderId="0" xfId="486" applyFont="1" applyFill="1" applyAlignment="1">
      <alignment horizontal="center" vertical="center"/>
      <protection/>
    </xf>
    <xf numFmtId="0" fontId="107" fillId="0" borderId="0" xfId="486" applyFont="1" applyFill="1">
      <alignment vertical="center"/>
      <protection/>
    </xf>
    <xf numFmtId="0" fontId="48" fillId="0" borderId="0" xfId="486" applyFont="1" applyFill="1" applyAlignment="1">
      <alignment horizontal="left" vertical="center"/>
      <protection/>
    </xf>
    <xf numFmtId="0" fontId="48" fillId="0" borderId="0" xfId="486" applyFont="1" applyFill="1" applyAlignment="1">
      <alignment horizontal="center" vertical="center"/>
      <protection/>
    </xf>
    <xf numFmtId="0" fontId="48" fillId="0" borderId="0" xfId="486" applyFont="1" applyFill="1" applyAlignment="1">
      <alignment horizontal="right" vertical="center"/>
      <protection/>
    </xf>
    <xf numFmtId="0" fontId="48" fillId="0" borderId="0" xfId="486" applyFont="1" applyFill="1">
      <alignment vertical="center"/>
      <protection/>
    </xf>
    <xf numFmtId="0" fontId="107" fillId="0" borderId="0" xfId="483" applyFont="1" applyFill="1" applyBorder="1" applyAlignment="1">
      <alignment vertical="center"/>
      <protection/>
    </xf>
    <xf numFmtId="0" fontId="107" fillId="0" borderId="0" xfId="483" applyFont="1" applyFill="1" applyAlignment="1">
      <alignment horizontal="center" vertical="center"/>
      <protection/>
    </xf>
    <xf numFmtId="3" fontId="107" fillId="0" borderId="0" xfId="483" applyNumberFormat="1" applyFont="1" applyFill="1" applyAlignment="1">
      <alignment horizontal="center" vertical="center"/>
      <protection/>
    </xf>
    <xf numFmtId="191" fontId="107" fillId="0" borderId="0" xfId="483" applyNumberFormat="1" applyFont="1" applyFill="1" applyAlignment="1">
      <alignment horizontal="center" vertical="center"/>
      <protection/>
    </xf>
    <xf numFmtId="0" fontId="107" fillId="0" borderId="0" xfId="483" applyNumberFormat="1" applyFont="1" applyFill="1" applyBorder="1" applyAlignment="1">
      <alignment horizontal="right" vertical="center"/>
      <protection/>
    </xf>
    <xf numFmtId="0" fontId="48" fillId="0" borderId="0" xfId="483" applyFont="1" applyFill="1" applyBorder="1" applyAlignment="1">
      <alignment vertical="center"/>
      <protection/>
    </xf>
    <xf numFmtId="191" fontId="48" fillId="0" borderId="0" xfId="483" applyNumberFormat="1" applyFont="1" applyFill="1" applyBorder="1" applyAlignment="1">
      <alignment horizontal="center" vertical="center"/>
      <protection/>
    </xf>
    <xf numFmtId="0" fontId="48" fillId="0" borderId="0" xfId="483" applyFont="1" applyFill="1" applyBorder="1" applyAlignment="1">
      <alignment horizontal="center" vertical="center"/>
      <protection/>
    </xf>
    <xf numFmtId="3" fontId="48" fillId="0" borderId="0" xfId="483" applyNumberFormat="1" applyFont="1" applyFill="1" applyBorder="1" applyAlignment="1">
      <alignment horizontal="center" vertical="center"/>
      <protection/>
    </xf>
    <xf numFmtId="0" fontId="48" fillId="0" borderId="0" xfId="483" applyFont="1" applyFill="1" applyBorder="1" applyAlignment="1">
      <alignment horizontal="right" vertical="center"/>
      <protection/>
    </xf>
    <xf numFmtId="41" fontId="46" fillId="0" borderId="0" xfId="483" applyNumberFormat="1" applyFont="1" applyFill="1" applyBorder="1" applyAlignment="1" applyProtection="1">
      <alignment vertical="center"/>
      <protection locked="0"/>
    </xf>
    <xf numFmtId="41" fontId="46" fillId="0" borderId="0" xfId="364" applyFont="1" applyFill="1" applyBorder="1" applyAlignment="1" applyProtection="1">
      <alignment vertical="center"/>
      <protection locked="0"/>
    </xf>
    <xf numFmtId="41" fontId="119" fillId="0" borderId="0" xfId="491" applyNumberFormat="1" applyFont="1" applyBorder="1" applyAlignment="1">
      <alignment horizontal="right" vertical="center"/>
      <protection/>
    </xf>
    <xf numFmtId="41" fontId="95" fillId="0" borderId="0" xfId="491" applyNumberFormat="1" applyFont="1" applyBorder="1" applyAlignment="1">
      <alignment horizontal="right" vertical="center"/>
      <protection/>
    </xf>
    <xf numFmtId="41" fontId="95" fillId="0" borderId="0" xfId="491" applyNumberFormat="1" applyFont="1" applyBorder="1" applyAlignment="1">
      <alignment horizontal="center" vertical="center"/>
      <protection/>
    </xf>
    <xf numFmtId="41" fontId="119" fillId="0" borderId="26" xfId="364" applyFont="1" applyFill="1" applyBorder="1" applyAlignment="1">
      <alignment vertical="center"/>
    </xf>
    <xf numFmtId="41" fontId="119" fillId="0" borderId="0" xfId="364" applyFont="1" applyFill="1" applyBorder="1" applyAlignment="1">
      <alignment vertical="center"/>
    </xf>
    <xf numFmtId="41" fontId="121" fillId="0" borderId="0" xfId="364" applyFont="1" applyFill="1" applyBorder="1" applyAlignment="1">
      <alignment vertical="center"/>
    </xf>
    <xf numFmtId="1" fontId="35" fillId="0" borderId="0" xfId="488" applyNumberFormat="1" applyFont="1" applyFill="1" applyBorder="1" applyAlignment="1">
      <alignment horizontal="right" vertical="center"/>
    </xf>
    <xf numFmtId="3" fontId="35" fillId="0" borderId="0" xfId="488" applyNumberFormat="1" applyFont="1" applyFill="1" applyBorder="1" applyAlignment="1">
      <alignment horizontal="right" vertical="center"/>
    </xf>
    <xf numFmtId="41" fontId="119" fillId="0" borderId="0" xfId="491" applyNumberFormat="1" applyFont="1" applyFill="1" applyBorder="1" applyAlignment="1">
      <alignment horizontal="right" vertical="center"/>
      <protection/>
    </xf>
    <xf numFmtId="41" fontId="119" fillId="0" borderId="0" xfId="479" applyNumberFormat="1" applyFont="1" applyFill="1" applyBorder="1" applyAlignment="1">
      <alignment horizontal="right" vertical="center"/>
      <protection/>
    </xf>
    <xf numFmtId="3" fontId="125" fillId="0" borderId="0" xfId="489" applyNumberFormat="1" applyFont="1" applyFill="1" applyBorder="1" applyAlignment="1" applyProtection="1">
      <alignment horizontal="right" vertical="center"/>
      <protection locked="0"/>
    </xf>
    <xf numFmtId="0" fontId="119" fillId="0" borderId="19" xfId="489" applyNumberFormat="1" applyFont="1" applyFill="1" applyBorder="1" applyAlignment="1" quotePrefix="1">
      <alignment horizontal="center" vertical="center"/>
      <protection/>
    </xf>
    <xf numFmtId="41" fontId="119" fillId="0" borderId="0" xfId="435" applyNumberFormat="1" applyFont="1" applyFill="1" applyBorder="1" applyAlignment="1">
      <alignment vertical="center"/>
      <protection/>
    </xf>
    <xf numFmtId="189" fontId="119" fillId="0" borderId="0" xfId="436" applyNumberFormat="1" applyFont="1" applyFill="1" applyBorder="1" applyAlignment="1">
      <alignment vertical="center"/>
      <protection/>
    </xf>
    <xf numFmtId="41" fontId="119" fillId="0" borderId="0" xfId="435" applyNumberFormat="1" applyFont="1" applyFill="1" applyBorder="1" applyAlignment="1" applyProtection="1">
      <alignment vertical="center"/>
      <protection locked="0"/>
    </xf>
    <xf numFmtId="0" fontId="119" fillId="0" borderId="2" xfId="489" applyNumberFormat="1" applyFont="1" applyFill="1" applyBorder="1" applyAlignment="1" applyProtection="1" quotePrefix="1">
      <alignment horizontal="center" vertical="center"/>
      <protection locked="0"/>
    </xf>
    <xf numFmtId="189" fontId="121" fillId="0" borderId="0" xfId="436" applyNumberFormat="1" applyFont="1" applyFill="1" applyBorder="1" applyAlignment="1">
      <alignment vertical="center"/>
      <protection/>
    </xf>
    <xf numFmtId="189" fontId="119" fillId="0" borderId="0" xfId="479" applyNumberFormat="1" applyFont="1" applyFill="1" applyBorder="1" applyAlignment="1">
      <alignment horizontal="right" vertical="center"/>
      <protection/>
    </xf>
    <xf numFmtId="0" fontId="45" fillId="0" borderId="0" xfId="489" applyFont="1" applyFill="1" applyBorder="1" applyAlignment="1">
      <alignment horizontal="center" vertical="center"/>
      <protection/>
    </xf>
    <xf numFmtId="0" fontId="46" fillId="0" borderId="39" xfId="479" applyFont="1" applyFill="1" applyBorder="1" applyAlignment="1">
      <alignment horizontal="center" vertical="center"/>
      <protection/>
    </xf>
    <xf numFmtId="0" fontId="46" fillId="0" borderId="1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22" xfId="479" applyFont="1" applyFill="1" applyBorder="1" applyAlignment="1">
      <alignment horizontal="center" vertical="center"/>
      <protection/>
    </xf>
    <xf numFmtId="0" fontId="46" fillId="0" borderId="23" xfId="0" applyFont="1" applyFill="1" applyBorder="1" applyAlignment="1">
      <alignment vertical="center"/>
    </xf>
    <xf numFmtId="0" fontId="46" fillId="0" borderId="40" xfId="479" applyFont="1" applyFill="1" applyBorder="1" applyAlignment="1">
      <alignment horizontal="center" vertical="center"/>
      <protection/>
    </xf>
    <xf numFmtId="0" fontId="46" fillId="0" borderId="2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41" fontId="46" fillId="0" borderId="39" xfId="480" applyNumberFormat="1" applyFont="1" applyFill="1" applyBorder="1" applyAlignment="1">
      <alignment horizontal="center" vertical="center"/>
      <protection/>
    </xf>
    <xf numFmtId="41" fontId="46" fillId="0" borderId="19" xfId="480" applyNumberFormat="1" applyFont="1" applyFill="1" applyBorder="1" applyAlignment="1">
      <alignment horizontal="center" vertical="center"/>
      <protection/>
    </xf>
    <xf numFmtId="41" fontId="46" fillId="0" borderId="40" xfId="480" applyNumberFormat="1" applyFont="1" applyFill="1" applyBorder="1" applyAlignment="1">
      <alignment horizontal="center" vertical="center"/>
      <protection/>
    </xf>
    <xf numFmtId="41" fontId="46" fillId="0" borderId="2" xfId="480" applyNumberFormat="1" applyFont="1" applyFill="1" applyBorder="1" applyAlignment="1">
      <alignment horizontal="center" vertical="center"/>
      <protection/>
    </xf>
    <xf numFmtId="41" fontId="46" fillId="0" borderId="39" xfId="478" applyNumberFormat="1" applyFont="1" applyFill="1" applyBorder="1" applyAlignment="1">
      <alignment horizontal="center" vertical="center"/>
      <protection/>
    </xf>
    <xf numFmtId="41" fontId="46" fillId="0" borderId="19" xfId="478" applyNumberFormat="1" applyFont="1" applyFill="1" applyBorder="1" applyAlignment="1">
      <alignment horizontal="center" vertical="center"/>
      <protection/>
    </xf>
    <xf numFmtId="41" fontId="46" fillId="0" borderId="30" xfId="478" applyNumberFormat="1" applyFont="1" applyFill="1" applyBorder="1" applyAlignment="1">
      <alignment horizontal="center" vertical="center"/>
      <protection/>
    </xf>
    <xf numFmtId="41" fontId="46" fillId="0" borderId="40" xfId="478" applyNumberFormat="1" applyFont="1" applyFill="1" applyBorder="1" applyAlignment="1">
      <alignment horizontal="center" vertical="center"/>
      <protection/>
    </xf>
    <xf numFmtId="41" fontId="46" fillId="0" borderId="2" xfId="478" applyNumberFormat="1" applyFont="1" applyFill="1" applyBorder="1" applyAlignment="1">
      <alignment horizontal="center" vertical="center"/>
      <protection/>
    </xf>
    <xf numFmtId="41" fontId="46" fillId="0" borderId="38" xfId="478" applyNumberFormat="1" applyFont="1" applyFill="1" applyBorder="1" applyAlignment="1">
      <alignment horizontal="center" vertical="center"/>
      <protection/>
    </xf>
    <xf numFmtId="0" fontId="46" fillId="0" borderId="40" xfId="478" applyFont="1" applyFill="1" applyBorder="1" applyAlignment="1">
      <alignment horizontal="center" vertical="center"/>
      <protection/>
    </xf>
    <xf numFmtId="0" fontId="46" fillId="0" borderId="41" xfId="478" applyFont="1" applyFill="1" applyBorder="1" applyAlignment="1">
      <alignment horizontal="center" vertical="center"/>
      <protection/>
    </xf>
    <xf numFmtId="181" fontId="46" fillId="0" borderId="42" xfId="478" applyNumberFormat="1" applyFont="1" applyFill="1" applyBorder="1" applyAlignment="1">
      <alignment horizontal="center" vertical="center" wrapText="1"/>
      <protection/>
    </xf>
    <xf numFmtId="181" fontId="46" fillId="0" borderId="42" xfId="478" applyNumberFormat="1" applyFont="1" applyFill="1" applyBorder="1" applyAlignment="1">
      <alignment horizontal="center" vertical="center"/>
      <protection/>
    </xf>
    <xf numFmtId="0" fontId="46" fillId="0" borderId="42" xfId="478" applyFont="1" applyFill="1" applyBorder="1" applyAlignment="1">
      <alignment horizontal="center" vertical="center" wrapText="1"/>
      <protection/>
    </xf>
    <xf numFmtId="0" fontId="46" fillId="0" borderId="42" xfId="478" applyFont="1" applyFill="1" applyBorder="1" applyAlignment="1">
      <alignment horizontal="center" vertical="center"/>
      <protection/>
    </xf>
    <xf numFmtId="0" fontId="46" fillId="0" borderId="8" xfId="478" applyFont="1" applyFill="1" applyBorder="1" applyAlignment="1">
      <alignment horizontal="center" vertical="center" wrapText="1"/>
      <protection/>
    </xf>
    <xf numFmtId="0" fontId="46" fillId="0" borderId="8" xfId="478" applyFont="1" applyFill="1" applyBorder="1" applyAlignment="1">
      <alignment horizontal="center" vertical="center"/>
      <protection/>
    </xf>
    <xf numFmtId="0" fontId="46" fillId="0" borderId="31" xfId="478" applyFont="1" applyFill="1" applyBorder="1" applyAlignment="1">
      <alignment horizontal="center" vertical="center" wrapText="1"/>
      <protection/>
    </xf>
    <xf numFmtId="0" fontId="46" fillId="0" borderId="33" xfId="478" applyFont="1" applyFill="1" applyBorder="1" applyAlignment="1">
      <alignment horizontal="center" vertical="center"/>
      <protection/>
    </xf>
    <xf numFmtId="2" fontId="46" fillId="0" borderId="25" xfId="478" applyNumberFormat="1" applyFont="1" applyFill="1" applyBorder="1" applyAlignment="1">
      <alignment horizontal="center" vertical="center" wrapText="1"/>
      <protection/>
    </xf>
    <xf numFmtId="2" fontId="46" fillId="0" borderId="38" xfId="478" applyNumberFormat="1" applyFont="1" applyFill="1" applyBorder="1" applyAlignment="1">
      <alignment horizontal="center" vertical="center"/>
      <protection/>
    </xf>
    <xf numFmtId="0" fontId="46" fillId="0" borderId="25" xfId="478" applyFont="1" applyFill="1" applyBorder="1" applyAlignment="1">
      <alignment horizontal="center" vertical="center" wrapText="1"/>
      <protection/>
    </xf>
    <xf numFmtId="0" fontId="46" fillId="0" borderId="26" xfId="478" applyFont="1" applyFill="1" applyBorder="1" applyAlignment="1">
      <alignment horizontal="center" vertical="center"/>
      <protection/>
    </xf>
    <xf numFmtId="0" fontId="46" fillId="0" borderId="32" xfId="478" applyFont="1" applyFill="1" applyBorder="1" applyAlignment="1">
      <alignment horizontal="center" vertical="center"/>
      <protection/>
    </xf>
    <xf numFmtId="49" fontId="46" fillId="0" borderId="31" xfId="476" applyNumberFormat="1" applyFont="1" applyFill="1" applyBorder="1" applyAlignment="1">
      <alignment horizontal="center" vertical="center"/>
      <protection/>
    </xf>
    <xf numFmtId="49" fontId="46" fillId="0" borderId="33" xfId="476" applyNumberFormat="1" applyFont="1" applyFill="1" applyBorder="1" applyAlignment="1">
      <alignment horizontal="center" vertical="center"/>
      <protection/>
    </xf>
    <xf numFmtId="49" fontId="46" fillId="0" borderId="40" xfId="476" applyNumberFormat="1" applyFont="1" applyFill="1" applyBorder="1" applyAlignment="1">
      <alignment horizontal="center" vertical="center" wrapText="1"/>
      <protection/>
    </xf>
    <xf numFmtId="49" fontId="46" fillId="0" borderId="39" xfId="476" applyNumberFormat="1" applyFont="1" applyFill="1" applyBorder="1" applyAlignment="1">
      <alignment horizontal="center" vertical="center"/>
      <protection/>
    </xf>
    <xf numFmtId="49" fontId="46" fillId="0" borderId="2" xfId="476" applyNumberFormat="1" applyFont="1" applyFill="1" applyBorder="1" applyAlignment="1">
      <alignment horizontal="center" vertical="center"/>
      <protection/>
    </xf>
    <xf numFmtId="49" fontId="46" fillId="0" borderId="19" xfId="476" applyNumberFormat="1" applyFont="1" applyFill="1" applyBorder="1" applyAlignment="1">
      <alignment horizontal="center" vertical="center"/>
      <protection/>
    </xf>
    <xf numFmtId="49" fontId="46" fillId="0" borderId="39" xfId="476" applyNumberFormat="1" applyFont="1" applyFill="1" applyBorder="1" applyAlignment="1">
      <alignment horizontal="center" vertical="center" wrapText="1"/>
      <protection/>
    </xf>
    <xf numFmtId="49" fontId="46" fillId="0" borderId="2" xfId="476" applyNumberFormat="1" applyFont="1" applyFill="1" applyBorder="1" applyAlignment="1">
      <alignment horizontal="center" vertical="center" wrapText="1"/>
      <protection/>
    </xf>
    <xf numFmtId="49" fontId="46" fillId="0" borderId="19" xfId="476" applyNumberFormat="1" applyFont="1" applyFill="1" applyBorder="1" applyAlignment="1">
      <alignment horizontal="center" vertical="center" wrapText="1"/>
      <protection/>
    </xf>
    <xf numFmtId="49" fontId="43" fillId="0" borderId="40" xfId="476" applyNumberFormat="1" applyFont="1" applyFill="1" applyBorder="1" applyAlignment="1">
      <alignment horizontal="center" vertical="center" wrapText="1"/>
      <protection/>
    </xf>
    <xf numFmtId="49" fontId="43" fillId="0" borderId="39" xfId="476" applyNumberFormat="1" applyFont="1" applyFill="1" applyBorder="1" applyAlignment="1">
      <alignment horizontal="center" vertical="center" wrapText="1"/>
      <protection/>
    </xf>
    <xf numFmtId="49" fontId="43" fillId="0" borderId="38" xfId="476" applyNumberFormat="1" applyFont="1" applyFill="1" applyBorder="1" applyAlignment="1">
      <alignment horizontal="center" vertical="center" wrapText="1"/>
      <protection/>
    </xf>
    <xf numFmtId="49" fontId="43" fillId="0" borderId="30" xfId="476" applyNumberFormat="1" applyFont="1" applyFill="1" applyBorder="1" applyAlignment="1">
      <alignment horizontal="center" vertical="center" wrapText="1"/>
      <protection/>
    </xf>
    <xf numFmtId="49" fontId="46" fillId="0" borderId="40" xfId="476" applyNumberFormat="1" applyFont="1" applyFill="1" applyBorder="1" applyAlignment="1">
      <alignment horizontal="center" vertical="center" shrinkToFit="1"/>
      <protection/>
    </xf>
    <xf numFmtId="49" fontId="46" fillId="0" borderId="2" xfId="476" applyNumberFormat="1" applyFont="1" applyFill="1" applyBorder="1" applyAlignment="1">
      <alignment horizontal="center" vertical="center" shrinkToFit="1"/>
      <protection/>
    </xf>
    <xf numFmtId="49" fontId="46" fillId="0" borderId="38" xfId="476" applyNumberFormat="1" applyFont="1" applyFill="1" applyBorder="1" applyAlignment="1">
      <alignment horizontal="center" vertical="center" shrinkToFit="1"/>
      <protection/>
    </xf>
    <xf numFmtId="41" fontId="107" fillId="0" borderId="0" xfId="476" applyNumberFormat="1" applyFont="1" applyFill="1" applyAlignment="1">
      <alignment horizontal="right" vertical="center"/>
      <protection/>
    </xf>
    <xf numFmtId="0" fontId="107" fillId="0" borderId="0" xfId="476" applyFont="1" applyFill="1" applyAlignment="1">
      <alignment vertical="center"/>
      <protection/>
    </xf>
    <xf numFmtId="41" fontId="45" fillId="0" borderId="0" xfId="476" applyNumberFormat="1" applyFont="1" applyFill="1" applyBorder="1" applyAlignment="1">
      <alignment horizontal="center" vertical="center"/>
      <protection/>
    </xf>
    <xf numFmtId="49" fontId="46" fillId="0" borderId="30" xfId="476" applyNumberFormat="1" applyFont="1" applyFill="1" applyBorder="1" applyAlignment="1">
      <alignment horizontal="center" vertical="center"/>
      <protection/>
    </xf>
    <xf numFmtId="41" fontId="45" fillId="0" borderId="0" xfId="489" applyNumberFormat="1" applyFont="1" applyFill="1" applyBorder="1" applyAlignment="1">
      <alignment horizontal="center" vertical="center"/>
      <protection/>
    </xf>
    <xf numFmtId="0" fontId="46" fillId="0" borderId="40" xfId="486" applyFont="1" applyFill="1" applyBorder="1" applyAlignment="1">
      <alignment horizontal="center" vertical="center" wrapText="1"/>
      <protection/>
    </xf>
    <xf numFmtId="0" fontId="46" fillId="0" borderId="2" xfId="486" applyFont="1" applyFill="1" applyBorder="1" applyAlignment="1">
      <alignment horizontal="center" vertical="center"/>
      <protection/>
    </xf>
    <xf numFmtId="0" fontId="46" fillId="0" borderId="38" xfId="486" applyFont="1" applyFill="1" applyBorder="1" applyAlignment="1">
      <alignment horizontal="center" vertical="center"/>
      <protection/>
    </xf>
    <xf numFmtId="0" fontId="46" fillId="0" borderId="32" xfId="486" applyFont="1" applyFill="1" applyBorder="1" applyAlignment="1">
      <alignment horizontal="center" vertical="center" wrapText="1"/>
      <protection/>
    </xf>
    <xf numFmtId="0" fontId="46" fillId="0" borderId="33" xfId="486" applyFont="1" applyFill="1" applyBorder="1" applyAlignment="1">
      <alignment horizontal="center" vertical="center" wrapText="1"/>
      <protection/>
    </xf>
    <xf numFmtId="0" fontId="46" fillId="0" borderId="34" xfId="486" applyFont="1" applyFill="1" applyBorder="1" applyAlignment="1">
      <alignment horizontal="center" vertical="center" wrapText="1"/>
      <protection/>
    </xf>
    <xf numFmtId="0" fontId="46" fillId="0" borderId="32" xfId="486" applyFont="1" applyFill="1" applyBorder="1" applyAlignment="1">
      <alignment horizontal="center" vertical="center"/>
      <protection/>
    </xf>
    <xf numFmtId="0" fontId="46" fillId="0" borderId="33" xfId="486" applyFont="1" applyFill="1" applyBorder="1" applyAlignment="1">
      <alignment horizontal="center" vertical="center"/>
      <protection/>
    </xf>
    <xf numFmtId="0" fontId="45" fillId="0" borderId="0" xfId="486" applyFont="1" applyFill="1" applyAlignment="1">
      <alignment horizontal="center" vertical="center"/>
      <protection/>
    </xf>
    <xf numFmtId="0" fontId="45" fillId="0" borderId="0" xfId="486" applyFont="1" applyFill="1" applyAlignment="1">
      <alignment horizontal="center" vertical="center" wrapText="1"/>
      <protection/>
    </xf>
    <xf numFmtId="0" fontId="46" fillId="0" borderId="39" xfId="486" applyFont="1" applyFill="1" applyBorder="1" applyAlignment="1">
      <alignment horizontal="center" vertical="center" wrapText="1"/>
      <protection/>
    </xf>
    <xf numFmtId="0" fontId="46" fillId="0" borderId="19" xfId="486" applyFont="1" applyFill="1" applyBorder="1" applyAlignment="1">
      <alignment horizontal="center" vertical="center"/>
      <protection/>
    </xf>
    <xf numFmtId="0" fontId="46" fillId="0" borderId="30" xfId="486" applyFont="1" applyFill="1" applyBorder="1" applyAlignment="1">
      <alignment horizontal="center" vertical="center"/>
      <protection/>
    </xf>
    <xf numFmtId="49" fontId="46" fillId="0" borderId="0" xfId="488" applyNumberFormat="1" applyFont="1" applyFill="1" applyBorder="1" applyAlignment="1">
      <alignment horizontal="center" vertical="center" wrapText="1"/>
    </xf>
    <xf numFmtId="49" fontId="46" fillId="0" borderId="29" xfId="488" applyNumberFormat="1" applyFont="1" applyFill="1" applyBorder="1" applyAlignment="1">
      <alignment horizontal="center" vertical="center" wrapText="1"/>
    </xf>
    <xf numFmtId="49" fontId="46" fillId="0" borderId="32" xfId="488" applyNumberFormat="1" applyFont="1" applyFill="1" applyBorder="1" applyAlignment="1">
      <alignment horizontal="center" vertical="center" wrapText="1"/>
    </xf>
    <xf numFmtId="49" fontId="46" fillId="0" borderId="33" xfId="488" applyNumberFormat="1" applyFont="1" applyFill="1" applyBorder="1" applyAlignment="1">
      <alignment horizontal="center" vertical="center" wrapText="1"/>
    </xf>
    <xf numFmtId="49" fontId="46" fillId="0" borderId="39" xfId="488" applyNumberFormat="1" applyFont="1" applyFill="1" applyBorder="1" applyAlignment="1">
      <alignment horizontal="center" vertical="center" wrapText="1"/>
    </xf>
    <xf numFmtId="49" fontId="46" fillId="0" borderId="19" xfId="488" applyNumberFormat="1" applyFont="1" applyFill="1" applyBorder="1" applyAlignment="1">
      <alignment horizontal="center" vertical="center"/>
    </xf>
    <xf numFmtId="49" fontId="46" fillId="0" borderId="30" xfId="488" applyNumberFormat="1" applyFont="1" applyFill="1" applyBorder="1" applyAlignment="1">
      <alignment horizontal="center" vertical="center"/>
    </xf>
    <xf numFmtId="49" fontId="43" fillId="0" borderId="40" xfId="488" applyNumberFormat="1" applyFont="1" applyFill="1" applyBorder="1" applyAlignment="1">
      <alignment horizontal="center" vertical="center" wrapText="1"/>
    </xf>
    <xf numFmtId="49" fontId="46" fillId="0" borderId="2" xfId="488" applyNumberFormat="1" applyFont="1" applyFill="1" applyBorder="1" applyAlignment="1">
      <alignment horizontal="center" vertical="center" wrapText="1"/>
    </xf>
    <xf numFmtId="49" fontId="46" fillId="0" borderId="34" xfId="488" applyNumberFormat="1" applyFont="1" applyFill="1" applyBorder="1" applyAlignment="1">
      <alignment horizontal="center" vertical="center" wrapText="1"/>
    </xf>
    <xf numFmtId="49" fontId="46" fillId="0" borderId="41" xfId="488" applyNumberFormat="1" applyFont="1" applyFill="1" applyBorder="1" applyAlignment="1">
      <alignment horizontal="center" vertical="center" wrapText="1"/>
    </xf>
    <xf numFmtId="49" fontId="46" fillId="0" borderId="34" xfId="488" applyNumberFormat="1" applyFont="1" applyFill="1" applyBorder="1" applyAlignment="1">
      <alignment horizontal="center" vertical="center"/>
    </xf>
    <xf numFmtId="49" fontId="46" fillId="0" borderId="32" xfId="488" applyNumberFormat="1" applyFont="1" applyFill="1" applyBorder="1" applyAlignment="1">
      <alignment horizontal="center" vertical="center"/>
    </xf>
    <xf numFmtId="49" fontId="46" fillId="0" borderId="2" xfId="488" applyNumberFormat="1" applyFont="1" applyFill="1" applyBorder="1" applyAlignment="1">
      <alignment horizontal="center" vertical="center"/>
    </xf>
    <xf numFmtId="49" fontId="46" fillId="0" borderId="38" xfId="488" applyNumberFormat="1" applyFont="1" applyFill="1" applyBorder="1" applyAlignment="1">
      <alignment horizontal="center" vertical="center"/>
    </xf>
    <xf numFmtId="49" fontId="46" fillId="0" borderId="33" xfId="488" applyNumberFormat="1" applyFont="1" applyFill="1" applyBorder="1" applyAlignment="1">
      <alignment horizontal="center" vertical="center"/>
    </xf>
    <xf numFmtId="49" fontId="46" fillId="0" borderId="0" xfId="488" applyNumberFormat="1" applyFont="1" applyFill="1" applyBorder="1" applyAlignment="1">
      <alignment horizontal="center" vertical="center"/>
    </xf>
    <xf numFmtId="49" fontId="46" fillId="0" borderId="29" xfId="488" applyNumberFormat="1" applyFont="1" applyFill="1" applyBorder="1" applyAlignment="1">
      <alignment horizontal="center" vertical="center"/>
    </xf>
    <xf numFmtId="49" fontId="46" fillId="0" borderId="40" xfId="488" applyNumberFormat="1" applyFont="1" applyFill="1" applyBorder="1" applyAlignment="1">
      <alignment horizontal="center" vertical="center"/>
    </xf>
    <xf numFmtId="49" fontId="46" fillId="0" borderId="34" xfId="488" applyNumberFormat="1" applyFont="1" applyFill="1" applyBorder="1" applyAlignment="1">
      <alignment horizontal="center" vertical="center" wrapText="1" shrinkToFit="1"/>
    </xf>
    <xf numFmtId="49" fontId="46" fillId="0" borderId="32" xfId="488" applyNumberFormat="1" applyFont="1" applyFill="1" applyBorder="1" applyAlignment="1">
      <alignment horizontal="center" vertical="center" wrapText="1" shrinkToFit="1"/>
    </xf>
    <xf numFmtId="49" fontId="46" fillId="0" borderId="41" xfId="488" applyNumberFormat="1" applyFont="1" applyFill="1" applyBorder="1" applyAlignment="1">
      <alignment horizontal="center" vertical="center"/>
    </xf>
    <xf numFmtId="41" fontId="46" fillId="0" borderId="39" xfId="490" applyNumberFormat="1" applyFont="1" applyFill="1" applyBorder="1" applyAlignment="1">
      <alignment horizontal="center" vertical="center"/>
      <protection/>
    </xf>
    <xf numFmtId="41" fontId="46" fillId="0" borderId="19" xfId="490" applyNumberFormat="1" applyFont="1" applyFill="1" applyBorder="1" applyAlignment="1">
      <alignment horizontal="center" vertical="center"/>
      <protection/>
    </xf>
    <xf numFmtId="41" fontId="46" fillId="0" borderId="30" xfId="490" applyNumberFormat="1" applyFont="1" applyFill="1" applyBorder="1" applyAlignment="1">
      <alignment horizontal="center" vertical="center"/>
      <protection/>
    </xf>
    <xf numFmtId="41" fontId="46" fillId="0" borderId="40" xfId="490" applyNumberFormat="1" applyFont="1" applyFill="1" applyBorder="1" applyAlignment="1">
      <alignment horizontal="center" vertical="center"/>
      <protection/>
    </xf>
    <xf numFmtId="41" fontId="46" fillId="0" borderId="2" xfId="490" applyNumberFormat="1" applyFont="1" applyFill="1" applyBorder="1" applyAlignment="1">
      <alignment horizontal="center" vertical="center"/>
      <protection/>
    </xf>
    <xf numFmtId="41" fontId="46" fillId="0" borderId="38" xfId="490" applyNumberFormat="1" applyFont="1" applyFill="1" applyBorder="1" applyAlignment="1">
      <alignment horizontal="center" vertical="center"/>
      <protection/>
    </xf>
    <xf numFmtId="2" fontId="46" fillId="0" borderId="31" xfId="490" applyNumberFormat="1" applyFont="1" applyFill="1" applyBorder="1" applyAlignment="1">
      <alignment horizontal="center" vertical="center" wrapText="1"/>
      <protection/>
    </xf>
    <xf numFmtId="2" fontId="46" fillId="0" borderId="32" xfId="490" applyNumberFormat="1" applyFont="1" applyFill="1" applyBorder="1" applyAlignment="1">
      <alignment horizontal="center" vertical="center"/>
      <protection/>
    </xf>
    <xf numFmtId="2" fontId="46" fillId="0" borderId="33" xfId="490" applyNumberFormat="1" applyFont="1" applyFill="1" applyBorder="1" applyAlignment="1">
      <alignment horizontal="center" vertical="center"/>
      <protection/>
    </xf>
    <xf numFmtId="181" fontId="46" fillId="0" borderId="31" xfId="490" applyNumberFormat="1" applyFont="1" applyFill="1" applyBorder="1" applyAlignment="1">
      <alignment horizontal="center" vertical="center" wrapText="1"/>
      <protection/>
    </xf>
    <xf numFmtId="181" fontId="46" fillId="0" borderId="32" xfId="490" applyNumberFormat="1" applyFont="1" applyFill="1" applyBorder="1" applyAlignment="1">
      <alignment horizontal="center" vertical="center"/>
      <protection/>
    </xf>
    <xf numFmtId="181" fontId="46" fillId="0" borderId="33" xfId="490" applyNumberFormat="1" applyFont="1" applyFill="1" applyBorder="1" applyAlignment="1">
      <alignment horizontal="center" vertical="center"/>
      <protection/>
    </xf>
    <xf numFmtId="0" fontId="46" fillId="0" borderId="40" xfId="490" applyFont="1" applyFill="1" applyBorder="1" applyAlignment="1">
      <alignment horizontal="center" vertical="center"/>
      <protection/>
    </xf>
    <xf numFmtId="0" fontId="46" fillId="0" borderId="41" xfId="490" applyFont="1" applyFill="1" applyBorder="1" applyAlignment="1">
      <alignment horizontal="center" vertical="center"/>
      <protection/>
    </xf>
    <xf numFmtId="181" fontId="46" fillId="0" borderId="40" xfId="490" applyNumberFormat="1" applyFont="1" applyFill="1" applyBorder="1" applyAlignment="1">
      <alignment horizontal="center" vertical="center"/>
      <protection/>
    </xf>
    <xf numFmtId="181" fontId="46" fillId="0" borderId="41" xfId="490" applyNumberFormat="1" applyFont="1" applyFill="1" applyBorder="1" applyAlignment="1">
      <alignment horizontal="center" vertical="center"/>
      <protection/>
    </xf>
    <xf numFmtId="181" fontId="46" fillId="0" borderId="24" xfId="490" applyNumberFormat="1" applyFont="1" applyFill="1" applyBorder="1" applyAlignment="1">
      <alignment horizontal="center" vertical="center"/>
      <protection/>
    </xf>
    <xf numFmtId="181" fontId="46" fillId="0" borderId="23" xfId="490" applyNumberFormat="1" applyFont="1" applyFill="1" applyBorder="1" applyAlignment="1">
      <alignment horizontal="center" vertical="center"/>
      <protection/>
    </xf>
    <xf numFmtId="4" fontId="46" fillId="0" borderId="31" xfId="490" applyNumberFormat="1" applyFont="1" applyFill="1" applyBorder="1" applyAlignment="1">
      <alignment horizontal="center" vertical="center" wrapText="1"/>
      <protection/>
    </xf>
    <xf numFmtId="4" fontId="46" fillId="0" borderId="32" xfId="490" applyNumberFormat="1" applyFont="1" applyFill="1" applyBorder="1" applyAlignment="1">
      <alignment horizontal="center" vertical="center"/>
      <protection/>
    </xf>
    <xf numFmtId="4" fontId="46" fillId="0" borderId="33" xfId="490" applyNumberFormat="1" applyFont="1" applyFill="1" applyBorder="1" applyAlignment="1">
      <alignment horizontal="center" vertical="center"/>
      <protection/>
    </xf>
    <xf numFmtId="0" fontId="46" fillId="0" borderId="31" xfId="490" applyFont="1" applyFill="1" applyBorder="1" applyAlignment="1">
      <alignment horizontal="center" vertical="center" wrapText="1"/>
      <protection/>
    </xf>
    <xf numFmtId="0" fontId="46" fillId="0" borderId="32" xfId="490" applyFont="1" applyFill="1" applyBorder="1" applyAlignment="1">
      <alignment horizontal="center" vertical="center"/>
      <protection/>
    </xf>
    <xf numFmtId="0" fontId="46" fillId="0" borderId="33" xfId="490" applyFont="1" applyFill="1" applyBorder="1" applyAlignment="1">
      <alignment horizontal="center" vertical="center"/>
      <protection/>
    </xf>
    <xf numFmtId="0" fontId="46" fillId="0" borderId="39" xfId="481" applyFont="1" applyFill="1" applyBorder="1" applyAlignment="1">
      <alignment horizontal="center" vertical="center" wrapText="1"/>
      <protection/>
    </xf>
    <xf numFmtId="0" fontId="46" fillId="0" borderId="19" xfId="481" applyFont="1" applyFill="1" applyBorder="1" applyAlignment="1">
      <alignment horizontal="center" vertical="center"/>
      <protection/>
    </xf>
    <xf numFmtId="0" fontId="46" fillId="0" borderId="30" xfId="481" applyFont="1" applyFill="1" applyBorder="1" applyAlignment="1">
      <alignment horizontal="center" vertical="center"/>
      <protection/>
    </xf>
    <xf numFmtId="0" fontId="46" fillId="0" borderId="40" xfId="481" applyFont="1" applyFill="1" applyBorder="1" applyAlignment="1">
      <alignment horizontal="center" vertical="center" wrapText="1"/>
      <protection/>
    </xf>
    <xf numFmtId="0" fontId="46" fillId="0" borderId="2" xfId="481" applyFont="1" applyFill="1" applyBorder="1" applyAlignment="1">
      <alignment horizontal="center" vertical="center"/>
      <protection/>
    </xf>
    <xf numFmtId="0" fontId="46" fillId="0" borderId="38" xfId="481" applyFont="1" applyFill="1" applyBorder="1" applyAlignment="1">
      <alignment horizontal="center" vertical="center"/>
      <protection/>
    </xf>
    <xf numFmtId="0" fontId="46" fillId="0" borderId="24" xfId="481" applyFont="1" applyFill="1" applyBorder="1" applyAlignment="1">
      <alignment horizontal="center" vertical="center"/>
      <protection/>
    </xf>
    <xf numFmtId="0" fontId="46" fillId="0" borderId="22" xfId="481" applyFont="1" applyFill="1" applyBorder="1" applyAlignment="1">
      <alignment horizontal="center" vertical="center"/>
      <protection/>
    </xf>
    <xf numFmtId="0" fontId="46" fillId="0" borderId="24" xfId="364" applyNumberFormat="1" applyFont="1" applyFill="1" applyBorder="1" applyAlignment="1" applyProtection="1">
      <alignment horizontal="center" vertical="center"/>
      <protection locked="0"/>
    </xf>
    <xf numFmtId="0" fontId="46" fillId="0" borderId="23" xfId="364" applyNumberFormat="1" applyFont="1" applyFill="1" applyBorder="1" applyAlignment="1" applyProtection="1">
      <alignment horizontal="center" vertical="center"/>
      <protection locked="0"/>
    </xf>
    <xf numFmtId="0" fontId="121" fillId="0" borderId="24" xfId="365" applyNumberFormat="1" applyFont="1" applyFill="1" applyBorder="1" applyAlignment="1" applyProtection="1">
      <alignment horizontal="center" vertical="center"/>
      <protection locked="0"/>
    </xf>
    <xf numFmtId="0" fontId="121" fillId="0" borderId="23" xfId="365" applyNumberFormat="1" applyFont="1" applyFill="1" applyBorder="1" applyAlignment="1" applyProtection="1">
      <alignment horizontal="center" vertical="center"/>
      <protection locked="0"/>
    </xf>
    <xf numFmtId="191" fontId="45" fillId="0" borderId="0" xfId="482" applyNumberFormat="1" applyFont="1" applyFill="1" applyAlignment="1">
      <alignment horizontal="center" vertical="center"/>
      <protection/>
    </xf>
    <xf numFmtId="0" fontId="119" fillId="0" borderId="31" xfId="0" applyFont="1" applyFill="1" applyBorder="1" applyAlignment="1">
      <alignment horizontal="center" vertical="center" wrapText="1"/>
    </xf>
    <xf numFmtId="0" fontId="119" fillId="0" borderId="33" xfId="0" applyFont="1" applyFill="1" applyBorder="1" applyAlignment="1">
      <alignment horizontal="center" vertical="center"/>
    </xf>
    <xf numFmtId="0" fontId="45" fillId="0" borderId="0" xfId="483" applyFont="1" applyFill="1" applyAlignment="1">
      <alignment horizontal="center" vertical="center"/>
      <protection/>
    </xf>
    <xf numFmtId="191" fontId="45" fillId="0" borderId="0" xfId="483" applyNumberFormat="1" applyFont="1" applyFill="1" applyAlignment="1">
      <alignment horizontal="center" vertical="center"/>
      <protection/>
    </xf>
    <xf numFmtId="0" fontId="119" fillId="0" borderId="39" xfId="483" applyFont="1" applyFill="1" applyBorder="1" applyAlignment="1">
      <alignment horizontal="center" vertical="center" wrapText="1"/>
      <protection/>
    </xf>
    <xf numFmtId="0" fontId="119" fillId="0" borderId="19" xfId="0" applyFont="1" applyFill="1" applyBorder="1" applyAlignment="1">
      <alignment horizontal="center" vertical="center"/>
    </xf>
    <xf numFmtId="0" fontId="119" fillId="0" borderId="30" xfId="0" applyFont="1" applyFill="1" applyBorder="1" applyAlignment="1">
      <alignment horizontal="center" vertical="center"/>
    </xf>
    <xf numFmtId="0" fontId="119" fillId="0" borderId="24" xfId="483" applyFont="1" applyFill="1" applyBorder="1" applyAlignment="1">
      <alignment horizontal="center" vertical="center"/>
      <protection/>
    </xf>
    <xf numFmtId="0" fontId="119" fillId="0" borderId="22" xfId="483" applyFont="1" applyFill="1" applyBorder="1" applyAlignment="1">
      <alignment horizontal="center" vertical="center"/>
      <protection/>
    </xf>
    <xf numFmtId="0" fontId="119" fillId="0" borderId="23" xfId="483" applyFont="1" applyFill="1" applyBorder="1" applyAlignment="1">
      <alignment horizontal="center" vertical="center"/>
      <protection/>
    </xf>
    <xf numFmtId="41" fontId="119" fillId="0" borderId="40" xfId="483" applyNumberFormat="1" applyFont="1" applyFill="1" applyBorder="1" applyAlignment="1">
      <alignment horizontal="center" vertical="center" wrapText="1"/>
      <protection/>
    </xf>
    <xf numFmtId="0" fontId="119" fillId="0" borderId="2" xfId="0" applyFont="1" applyFill="1" applyBorder="1" applyAlignment="1">
      <alignment vertical="center"/>
    </xf>
    <xf numFmtId="0" fontId="119" fillId="0" borderId="38" xfId="0" applyFont="1" applyFill="1" applyBorder="1" applyAlignment="1">
      <alignment vertical="center"/>
    </xf>
    <xf numFmtId="0" fontId="107" fillId="0" borderId="0" xfId="477" applyFont="1" applyFill="1" applyBorder="1" applyAlignment="1">
      <alignment horizontal="left" vertical="center"/>
      <protection/>
    </xf>
    <xf numFmtId="0" fontId="119" fillId="0" borderId="38" xfId="488" applyFont="1" applyFill="1" applyBorder="1" applyAlignment="1">
      <alignment horizontal="center" vertical="center" shrinkToFit="1"/>
    </xf>
    <xf numFmtId="0" fontId="119" fillId="0" borderId="30" xfId="488" applyFont="1" applyFill="1" applyBorder="1" applyAlignment="1">
      <alignment horizontal="center" vertical="center" shrinkToFit="1"/>
    </xf>
    <xf numFmtId="0" fontId="104" fillId="0" borderId="25" xfId="488" applyFont="1" applyFill="1" applyBorder="1" applyAlignment="1">
      <alignment horizontal="center" vertical="center" shrinkToFit="1"/>
    </xf>
    <xf numFmtId="0" fontId="119" fillId="0" borderId="27" xfId="488" applyFont="1" applyFill="1" applyBorder="1" applyAlignment="1">
      <alignment horizontal="center" vertical="center" shrinkToFit="1"/>
    </xf>
    <xf numFmtId="41" fontId="121" fillId="0" borderId="0" xfId="364" applyFont="1" applyFill="1" applyBorder="1" applyAlignment="1">
      <alignment horizontal="center" vertical="center"/>
    </xf>
    <xf numFmtId="41" fontId="121" fillId="0" borderId="19" xfId="364" applyFont="1" applyFill="1" applyBorder="1" applyAlignment="1">
      <alignment horizontal="center" vertical="center"/>
    </xf>
    <xf numFmtId="41" fontId="119" fillId="0" borderId="0" xfId="364" applyFont="1" applyFill="1" applyBorder="1" applyAlignment="1">
      <alignment horizontal="center" vertical="center"/>
    </xf>
    <xf numFmtId="41" fontId="119" fillId="0" borderId="19" xfId="364" applyFont="1" applyFill="1" applyBorder="1" applyAlignment="1">
      <alignment horizontal="center" vertical="center"/>
    </xf>
    <xf numFmtId="41" fontId="119" fillId="0" borderId="26" xfId="364" applyFont="1" applyFill="1" applyBorder="1" applyAlignment="1">
      <alignment horizontal="center" vertical="center"/>
    </xf>
    <xf numFmtId="41" fontId="119" fillId="0" borderId="27" xfId="364" applyFont="1" applyFill="1" applyBorder="1" applyAlignment="1">
      <alignment horizontal="center" vertical="center"/>
    </xf>
    <xf numFmtId="0" fontId="119" fillId="0" borderId="25" xfId="488" applyFont="1" applyFill="1" applyBorder="1" applyAlignment="1">
      <alignment horizontal="center" vertical="center" shrinkToFit="1"/>
    </xf>
    <xf numFmtId="0" fontId="119" fillId="0" borderId="26" xfId="488" applyFont="1" applyFill="1" applyBorder="1" applyAlignment="1">
      <alignment horizontal="center" vertical="center" shrinkToFit="1"/>
    </xf>
    <xf numFmtId="0" fontId="119" fillId="0" borderId="29" xfId="488" applyFont="1" applyFill="1" applyBorder="1" applyAlignment="1">
      <alignment horizontal="center" vertical="center" shrinkToFit="1"/>
    </xf>
    <xf numFmtId="41" fontId="119" fillId="0" borderId="0" xfId="488" applyNumberFormat="1" applyFont="1" applyFill="1" applyBorder="1" applyAlignment="1" applyProtection="1" quotePrefix="1">
      <alignment horizontal="center" vertical="center"/>
      <protection locked="0"/>
    </xf>
    <xf numFmtId="41" fontId="121" fillId="0" borderId="2" xfId="364" applyFont="1" applyFill="1" applyBorder="1" applyAlignment="1">
      <alignment horizontal="center" vertical="center"/>
    </xf>
    <xf numFmtId="41" fontId="121" fillId="0" borderId="0" xfId="488" applyNumberFormat="1" applyFont="1" applyFill="1" applyBorder="1" applyAlignment="1" applyProtection="1" quotePrefix="1">
      <alignment horizontal="center" vertical="center"/>
      <protection locked="0"/>
    </xf>
    <xf numFmtId="41" fontId="119" fillId="0" borderId="2" xfId="488" applyNumberFormat="1" applyFont="1" applyFill="1" applyBorder="1" applyAlignment="1" applyProtection="1" quotePrefix="1">
      <alignment horizontal="center" vertical="center"/>
      <protection locked="0"/>
    </xf>
    <xf numFmtId="1" fontId="119" fillId="0" borderId="38" xfId="488" applyNumberFormat="1" applyFont="1" applyFill="1" applyBorder="1" applyAlignment="1">
      <alignment horizontal="center" vertical="center" shrinkToFit="1"/>
    </xf>
    <xf numFmtId="1" fontId="119" fillId="0" borderId="30" xfId="488" applyNumberFormat="1" applyFont="1" applyFill="1" applyBorder="1" applyAlignment="1">
      <alignment horizontal="center" vertical="center" shrinkToFit="1"/>
    </xf>
    <xf numFmtId="41" fontId="119" fillId="0" borderId="25" xfId="488" applyNumberFormat="1" applyFont="1" applyFill="1" applyBorder="1" applyAlignment="1" applyProtection="1" quotePrefix="1">
      <alignment horizontal="center" vertical="center"/>
      <protection locked="0"/>
    </xf>
    <xf numFmtId="41" fontId="119" fillId="0" borderId="26" xfId="488" applyNumberFormat="1" applyFont="1" applyFill="1" applyBorder="1" applyAlignment="1" applyProtection="1" quotePrefix="1">
      <alignment horizontal="center" vertical="center"/>
      <protection locked="0"/>
    </xf>
    <xf numFmtId="0" fontId="119" fillId="0" borderId="39" xfId="488" applyFont="1" applyFill="1" applyBorder="1" applyAlignment="1">
      <alignment horizontal="center" vertical="center" wrapText="1" shrinkToFit="1"/>
    </xf>
    <xf numFmtId="0" fontId="119" fillId="0" borderId="19" xfId="488" applyFont="1" applyFill="1" applyBorder="1" applyAlignment="1">
      <alignment horizontal="center" vertical="center" wrapText="1" shrinkToFit="1"/>
    </xf>
    <xf numFmtId="0" fontId="119" fillId="0" borderId="30" xfId="488" applyFont="1" applyFill="1" applyBorder="1" applyAlignment="1">
      <alignment horizontal="center" vertical="center" wrapText="1" shrinkToFit="1"/>
    </xf>
    <xf numFmtId="1" fontId="119" fillId="0" borderId="25" xfId="488" applyNumberFormat="1" applyFont="1" applyFill="1" applyBorder="1" applyAlignment="1">
      <alignment horizontal="center" vertical="center" shrinkToFit="1"/>
    </xf>
    <xf numFmtId="1" fontId="119" fillId="0" borderId="26" xfId="488" applyNumberFormat="1" applyFont="1" applyFill="1" applyBorder="1" applyAlignment="1">
      <alignment horizontal="center" vertical="center" shrinkToFit="1"/>
    </xf>
    <xf numFmtId="1" fontId="119" fillId="0" borderId="27" xfId="488" applyNumberFormat="1" applyFont="1" applyFill="1" applyBorder="1" applyAlignment="1">
      <alignment horizontal="center" vertical="center" shrinkToFit="1"/>
    </xf>
    <xf numFmtId="1" fontId="119" fillId="0" borderId="29" xfId="488" applyNumberFormat="1" applyFont="1" applyFill="1" applyBorder="1" applyAlignment="1">
      <alignment horizontal="center" vertical="center" shrinkToFit="1"/>
    </xf>
    <xf numFmtId="3" fontId="45" fillId="0" borderId="0" xfId="488" applyNumberFormat="1" applyFont="1" applyFill="1" applyBorder="1" applyAlignment="1">
      <alignment horizontal="center" vertical="center"/>
    </xf>
    <xf numFmtId="0" fontId="119" fillId="0" borderId="22" xfId="488" applyFont="1" applyFill="1" applyBorder="1" applyAlignment="1">
      <alignment horizontal="center" vertical="center" shrinkToFit="1"/>
    </xf>
    <xf numFmtId="0" fontId="119" fillId="0" borderId="23" xfId="488" applyFont="1" applyFill="1" applyBorder="1" applyAlignment="1">
      <alignment horizontal="center" vertical="center" shrinkToFit="1"/>
    </xf>
    <xf numFmtId="0" fontId="126" fillId="0" borderId="39" xfId="488" applyFont="1" applyFill="1" applyBorder="1" applyAlignment="1">
      <alignment horizontal="center" vertical="center" wrapText="1" shrinkToFit="1"/>
    </xf>
    <xf numFmtId="0" fontId="95" fillId="0" borderId="24" xfId="488" applyFont="1" applyFill="1" applyBorder="1" applyAlignment="1">
      <alignment horizontal="center" vertical="center" shrinkToFit="1"/>
    </xf>
    <xf numFmtId="0" fontId="95" fillId="0" borderId="22" xfId="488" applyFont="1" applyFill="1" applyBorder="1" applyAlignment="1">
      <alignment horizontal="center" vertical="center" shrinkToFit="1"/>
    </xf>
    <xf numFmtId="0" fontId="95" fillId="0" borderId="23" xfId="488" applyFont="1" applyFill="1" applyBorder="1" applyAlignment="1">
      <alignment horizontal="center" vertical="center" shrinkToFit="1"/>
    </xf>
    <xf numFmtId="0" fontId="95" fillId="0" borderId="25" xfId="488" applyFont="1" applyFill="1" applyBorder="1" applyAlignment="1">
      <alignment horizontal="center" vertical="center" shrinkToFit="1"/>
    </xf>
    <xf numFmtId="0" fontId="95" fillId="0" borderId="26" xfId="488" applyFont="1" applyFill="1" applyBorder="1" applyAlignment="1">
      <alignment horizontal="center" vertical="center" shrinkToFit="1"/>
    </xf>
    <xf numFmtId="0" fontId="95" fillId="0" borderId="27" xfId="488" applyFont="1" applyFill="1" applyBorder="1" applyAlignment="1">
      <alignment horizontal="center" vertical="center" shrinkToFit="1"/>
    </xf>
    <xf numFmtId="0" fontId="95" fillId="0" borderId="38" xfId="488" applyFont="1" applyFill="1" applyBorder="1" applyAlignment="1">
      <alignment horizontal="center" vertical="center" shrinkToFit="1"/>
    </xf>
    <xf numFmtId="0" fontId="95" fillId="0" borderId="29" xfId="488" applyFont="1" applyFill="1" applyBorder="1" applyAlignment="1">
      <alignment horizontal="center" vertical="center" shrinkToFit="1"/>
    </xf>
    <xf numFmtId="0" fontId="95" fillId="0" borderId="30" xfId="488" applyFont="1" applyFill="1" applyBorder="1" applyAlignment="1">
      <alignment horizontal="center" vertical="center" shrinkToFit="1"/>
    </xf>
    <xf numFmtId="0" fontId="119" fillId="0" borderId="40" xfId="475" applyFont="1" applyFill="1" applyBorder="1" applyAlignment="1">
      <alignment horizontal="center" vertical="center"/>
      <protection/>
    </xf>
    <xf numFmtId="0" fontId="119" fillId="0" borderId="2" xfId="485" applyFont="1" applyFill="1" applyBorder="1" applyAlignment="1">
      <alignment horizontal="center" vertical="center"/>
      <protection/>
    </xf>
    <xf numFmtId="0" fontId="119" fillId="0" borderId="38" xfId="485" applyFont="1" applyFill="1" applyBorder="1" applyAlignment="1">
      <alignment horizontal="center" vertical="center"/>
      <protection/>
    </xf>
    <xf numFmtId="0" fontId="119" fillId="0" borderId="39" xfId="475" applyFont="1" applyFill="1" applyBorder="1" applyAlignment="1">
      <alignment horizontal="center" vertical="center" wrapText="1"/>
      <protection/>
    </xf>
    <xf numFmtId="0" fontId="119" fillId="0" borderId="19" xfId="475" applyFont="1" applyFill="1" applyBorder="1" applyAlignment="1">
      <alignment horizontal="center" vertical="center"/>
      <protection/>
    </xf>
    <xf numFmtId="0" fontId="119" fillId="0" borderId="30" xfId="475" applyFont="1" applyFill="1" applyBorder="1" applyAlignment="1">
      <alignment horizontal="center" vertical="center"/>
      <protection/>
    </xf>
    <xf numFmtId="0" fontId="119" fillId="0" borderId="39" xfId="475" applyFont="1" applyFill="1" applyBorder="1" applyAlignment="1">
      <alignment horizontal="center" vertical="center"/>
      <protection/>
    </xf>
    <xf numFmtId="0" fontId="119" fillId="0" borderId="38" xfId="475" applyFont="1" applyFill="1" applyBorder="1" applyAlignment="1">
      <alignment horizontal="center" vertical="center"/>
      <protection/>
    </xf>
    <xf numFmtId="0" fontId="119" fillId="0" borderId="40" xfId="475" applyFont="1" applyFill="1" applyBorder="1" applyAlignment="1">
      <alignment horizontal="center" vertical="center" wrapText="1"/>
      <protection/>
    </xf>
    <xf numFmtId="0" fontId="95" fillId="0" borderId="40" xfId="475" applyFont="1" applyFill="1" applyBorder="1" applyAlignment="1">
      <alignment horizontal="center" vertical="center" wrapText="1"/>
      <protection/>
    </xf>
    <xf numFmtId="189" fontId="121" fillId="0" borderId="0" xfId="479" applyNumberFormat="1" applyFont="1" applyFill="1" applyBorder="1" applyAlignment="1">
      <alignment horizontal="right" vertical="center"/>
      <protection/>
    </xf>
    <xf numFmtId="0" fontId="119" fillId="0" borderId="31" xfId="489" applyNumberFormat="1" applyFont="1" applyFill="1" applyBorder="1" applyAlignment="1" quotePrefix="1">
      <alignment horizontal="center" vertical="center"/>
      <protection/>
    </xf>
    <xf numFmtId="0" fontId="119" fillId="0" borderId="32" xfId="489" applyNumberFormat="1" applyFont="1" applyFill="1" applyBorder="1" applyAlignment="1" quotePrefix="1">
      <alignment horizontal="center" vertical="center"/>
      <protection/>
    </xf>
    <xf numFmtId="0" fontId="121" fillId="0" borderId="32" xfId="489" applyNumberFormat="1" applyFont="1" applyFill="1" applyBorder="1" applyAlignment="1" quotePrefix="1">
      <alignment horizontal="center" vertical="center"/>
      <protection/>
    </xf>
    <xf numFmtId="41" fontId="47" fillId="0" borderId="0" xfId="0" applyNumberFormat="1" applyFont="1" applyFill="1" applyBorder="1" applyAlignment="1">
      <alignment horizontal="right" vertical="center"/>
    </xf>
  </cellXfs>
  <cellStyles count="479">
    <cellStyle name="Normal" xfId="0"/>
    <cellStyle name=" 1" xfId="15"/>
    <cellStyle name="&quot;" xfId="16"/>
    <cellStyle name="&quot; 2" xfId="17"/>
    <cellStyle name="&quot;_Book1" xfId="18"/>
    <cellStyle name="&quot;_도로교통공단(110803)" xfId="19"/>
    <cellStyle name="&quot;_도로교통공단(110803)_9투자통상분야(1)" xfId="20"/>
    <cellStyle name="&quot;_도로교통공단(110803)_9투자통상분야(수정)" xfId="21"/>
    <cellStyle name="&quot;_도로교통공단(110803)_Book1" xfId="22"/>
    <cellStyle name="&quot;_도로교통공단-조형은" xfId="23"/>
    <cellStyle name="&quot;_도로교통공단-조형은 2" xfId="24"/>
    <cellStyle name="??&amp;O?&amp;H?_x0008__x000F__x0007_?_x0007__x0001__x0001_" xfId="25"/>
    <cellStyle name="??&amp;O?&amp;H?_x0008__x000F__x0007_?_x0007__x0001__x0001_ 2" xfId="26"/>
    <cellStyle name="??&amp;O?&amp;H?_x0008__x000F__x0007_?_x0007__x0001__x0001_ 2 2" xfId="27"/>
    <cellStyle name="??&amp;O?&amp;H?_x0008_??_x0007__x0001__x0001_" xfId="28"/>
    <cellStyle name="??&amp;O?&amp;H?_x0008_??_x0007__x0001__x0001_ 2" xfId="29"/>
    <cellStyle name="??&amp;O?&amp;H?_x0008_??_x0007__x0001__x0001_ 2 2" xfId="30"/>
    <cellStyle name="?W?_laroux" xfId="31"/>
    <cellStyle name="_05-허가민원과~이향숙~엑셀" xfId="32"/>
    <cellStyle name="_05-허가민원과~이향숙~엑셀 2" xfId="33"/>
    <cellStyle name="_05-허가민원과~이향숙~엑셀 3" xfId="34"/>
    <cellStyle name="_06-자치정보과(2008-12-31기준 작성)" xfId="35"/>
    <cellStyle name="_06-자치정보과(2008-12-31기준 작성) 2" xfId="36"/>
    <cellStyle name="_06-자치정보과(2008-12-31기준 작성) 3" xfId="37"/>
    <cellStyle name="_10. 주택,건설" xfId="38"/>
    <cellStyle name="_10. 주택,건설 2" xfId="39"/>
    <cellStyle name="_10. 주택,건설 3" xfId="40"/>
    <cellStyle name="_11. 교통,관광 및 정보통신" xfId="41"/>
    <cellStyle name="_11. 교통,관광 및 정보통신 2" xfId="42"/>
    <cellStyle name="_11. 교통,관광 및 정보통신 3" xfId="43"/>
    <cellStyle name="_13. 환경" xfId="44"/>
    <cellStyle name="_16. 공공행정 및 사법" xfId="45"/>
    <cellStyle name="_16. 공공행정 및 사법 2" xfId="46"/>
    <cellStyle name="_16. 공공행정 및 사법 3" xfId="47"/>
    <cellStyle name="_16-재난안전과~황의범~엑셀" xfId="48"/>
    <cellStyle name="_16-재난안전과~황의범~엑셀 2" xfId="49"/>
    <cellStyle name="_16-재난안전과~황의범~엑셀 3" xfId="50"/>
    <cellStyle name="_17. 공공행정및사법_1차" xfId="51"/>
    <cellStyle name="_17-청정농업과~이권행~엑셀" xfId="52"/>
    <cellStyle name="_17-청정농업과~이권행~엑셀 2" xfId="53"/>
    <cellStyle name="_17-청정농업과~이권행~엑셀 3" xfId="54"/>
    <cellStyle name="_18-해양수산과~우창규~엑셀" xfId="55"/>
    <cellStyle name="_18-해양수산과~우창규~엑셀 2" xfId="56"/>
    <cellStyle name="_18-해양수산과~우창규~엑셀 3" xfId="57"/>
    <cellStyle name="_2008년말기준 통계연보 자료-백주순" xfId="58"/>
    <cellStyle name="_2008년말기준 통계연보 자료-백주순 2" xfId="59"/>
    <cellStyle name="_2008년말기준 통계연보 자료-백주순 3" xfId="60"/>
    <cellStyle name="_3. 인구" xfId="61"/>
    <cellStyle name="_3. 인구 2" xfId="62"/>
    <cellStyle name="_3. 인구 3" xfId="63"/>
    <cellStyle name="_3인구" xfId="64"/>
    <cellStyle name="_6. 농림수산업" xfId="65"/>
    <cellStyle name="_6. 농림수산업 2" xfId="66"/>
    <cellStyle name="_6. 농림수산업 3" xfId="67"/>
    <cellStyle name="_6. 농림수산업(01~20)" xfId="68"/>
    <cellStyle name="_6. 농림수산업(01~20) 2" xfId="69"/>
    <cellStyle name="_6. 농림수산업(01~20) 3" xfId="70"/>
    <cellStyle name="_6. 농림수산업(21~40)" xfId="71"/>
    <cellStyle name="_6. 농림수산업(21~40) 2" xfId="72"/>
    <cellStyle name="_6. 농림수산업(41~57)" xfId="73"/>
    <cellStyle name="_6. 농림수산업(41~57) 2" xfId="74"/>
    <cellStyle name="_6. 농림수산업(46~59)" xfId="75"/>
    <cellStyle name="_6. 농림수산업(46~59) 2" xfId="76"/>
    <cellStyle name="_6. 농림수산업(46~59) 3" xfId="77"/>
    <cellStyle name="_6. 농림수산업(51~58)" xfId="78"/>
    <cellStyle name="_6. 농림수산업(51~58) 2" xfId="79"/>
    <cellStyle name="_6. 농림수산업(51~58) 3" xfId="80"/>
    <cellStyle name="_6._농림수산업_1차" xfId="81"/>
    <cellStyle name="_9. 유통,금융,보험 및 기타 서비스" xfId="82"/>
    <cellStyle name="_Book1" xfId="83"/>
    <cellStyle name="_기획감사담당관실-2009.12.31 기준-김상록" xfId="84"/>
    <cellStyle name="_기획감사담당관실-2009.12.31 기준-김상록 2" xfId="85"/>
    <cellStyle name="_농협중앙회 보령시지부(2009-12-31기준_작성)-송성혁" xfId="86"/>
    <cellStyle name="_도로과" xfId="87"/>
    <cellStyle name="_도로과 2" xfId="88"/>
    <cellStyle name="_도로과 3" xfId="89"/>
    <cellStyle name="_렁니ㅏ렁ㄴ" xfId="90"/>
    <cellStyle name="_렁니ㅏ렁ㄴ 2" xfId="91"/>
    <cellStyle name="_산림과~변한근~" xfId="92"/>
    <cellStyle name="_산림과~변한근~ 2" xfId="93"/>
    <cellStyle name="_산림과~변한근~ 3" xfId="94"/>
    <cellStyle name="_산림형질변경허가내역(보령시통계)" xfId="95"/>
    <cellStyle name="_산림형질변경허가내역(보령시통계) 2" xfId="96"/>
    <cellStyle name="_산림형질변경허가내역(보령시통계) 3" xfId="97"/>
    <cellStyle name="_시정계-2009.12.31기준 작성" xfId="98"/>
    <cellStyle name="_시정계-2009.12.31기준 작성 2" xfId="99"/>
    <cellStyle name="_읍면동별 인구이동" xfId="100"/>
    <cellStyle name="_인사계-2009.12.31기준 작성(조필행)" xfId="101"/>
    <cellStyle name="_인사계-2009.12.31기준 작성(조필행) 2" xfId="102"/>
    <cellStyle name="_자치정보과(2009-12-31기준 작성)" xfId="103"/>
    <cellStyle name="_자치정보과(2009-12-31기준 작성) 2" xfId="104"/>
    <cellStyle name="_자치정보과(2009-12-31기준 작성) 3" xfId="105"/>
    <cellStyle name="_재난안전과(2009-12-31기준 작성)-신동준" xfId="106"/>
    <cellStyle name="_재난안전과(2009-12-31기준 작성)-신동준 2" xfId="107"/>
    <cellStyle name="_청정농업과-,09.12.31기준 작성,10.5.17현재)-백도현" xfId="108"/>
    <cellStyle name="_청정농업과-,09.12.31기준 작성,10.5.17현재)-이권행" xfId="109"/>
    <cellStyle name="_총무과-조필행" xfId="110"/>
    <cellStyle name="_총무과-조필행 2" xfId="111"/>
    <cellStyle name="_총무과-조필행 3" xfId="112"/>
    <cellStyle name="_통계연보 서식" xfId="113"/>
    <cellStyle name="_통계연보 서식 2" xfId="114"/>
    <cellStyle name="_해양수산과-이종원" xfId="115"/>
    <cellStyle name="_허가민원과(2009-12-31)-황의범" xfId="116"/>
    <cellStyle name="_허가민원과-외국인(2008-12-31기준 작성)" xfId="117"/>
    <cellStyle name="_허가민원과-외국인(2008-12-31기준 작성) 2" xfId="118"/>
    <cellStyle name="_허가민원과-외국인(2008-12-31기준 작성) 3" xfId="119"/>
    <cellStyle name="_환경보호과(2009-12-31기준 작성)-이인구" xfId="120"/>
    <cellStyle name="_환경보호과-이인구(1차수정자료)" xfId="121"/>
    <cellStyle name="_환경보호과-하수및분뇨발생량처리현황(1차수정자료)이인구,김용문" xfId="122"/>
    <cellStyle name="’E‰Y [0.00]_laroux" xfId="123"/>
    <cellStyle name="’E‰Y_laroux" xfId="124"/>
    <cellStyle name="¤@?e_TEST-1 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강조색1" xfId="132"/>
    <cellStyle name="20% - 강조색1 2" xfId="133"/>
    <cellStyle name="20% - 강조색2" xfId="134"/>
    <cellStyle name="20% - 강조색2 2" xfId="135"/>
    <cellStyle name="20% - 강조색3" xfId="136"/>
    <cellStyle name="20% - 강조색3 2" xfId="137"/>
    <cellStyle name="20% - 강조색4" xfId="138"/>
    <cellStyle name="20% - 강조색4 2" xfId="139"/>
    <cellStyle name="20% - 강조색5" xfId="140"/>
    <cellStyle name="20% - 강조색5 2" xfId="141"/>
    <cellStyle name="20% - 강조색6" xfId="142"/>
    <cellStyle name="20% - 강조색6 2" xfId="143"/>
    <cellStyle name="40% - Accent1" xfId="144"/>
    <cellStyle name="40% - Accent2" xfId="145"/>
    <cellStyle name="40% - Accent3" xfId="146"/>
    <cellStyle name="40% - Accent4" xfId="147"/>
    <cellStyle name="40% - Accent5" xfId="148"/>
    <cellStyle name="40% - Accent6" xfId="149"/>
    <cellStyle name="40% - 강조색1" xfId="150"/>
    <cellStyle name="40% - 강조색1 2" xfId="151"/>
    <cellStyle name="40% - 강조색2" xfId="152"/>
    <cellStyle name="40% - 강조색2 2" xfId="153"/>
    <cellStyle name="40% - 강조색3" xfId="154"/>
    <cellStyle name="40% - 강조색3 2" xfId="155"/>
    <cellStyle name="40% - 강조색4" xfId="156"/>
    <cellStyle name="40% - 강조색4 2" xfId="157"/>
    <cellStyle name="40% - 강조색5" xfId="158"/>
    <cellStyle name="40% - 강조색5 2" xfId="159"/>
    <cellStyle name="40% - 강조색6" xfId="160"/>
    <cellStyle name="40% - 강조색6 2" xfId="161"/>
    <cellStyle name="60% - Accent1" xfId="162"/>
    <cellStyle name="60% - Accent2" xfId="163"/>
    <cellStyle name="60% - Accent3" xfId="164"/>
    <cellStyle name="60% - Accent4" xfId="165"/>
    <cellStyle name="60% - Accent5" xfId="166"/>
    <cellStyle name="60% - Accent6" xfId="167"/>
    <cellStyle name="60% - 강조색1" xfId="168"/>
    <cellStyle name="60% - 강조색1 2" xfId="169"/>
    <cellStyle name="60% - 강조색2" xfId="170"/>
    <cellStyle name="60% - 강조색2 2" xfId="171"/>
    <cellStyle name="60% - 강조색3" xfId="172"/>
    <cellStyle name="60% - 강조색3 2" xfId="173"/>
    <cellStyle name="60% - 강조색4" xfId="174"/>
    <cellStyle name="60% - 강조색4 2" xfId="175"/>
    <cellStyle name="60% - 강조색5" xfId="176"/>
    <cellStyle name="60% - 강조색5 2" xfId="177"/>
    <cellStyle name="60% - 강조색6" xfId="178"/>
    <cellStyle name="60% - 강조색6 2" xfId="179"/>
    <cellStyle name="A¨­￠￢￠O [0]_INQUIRY ￠?￥i¨u¡AAⓒ￢Aⓒª " xfId="180"/>
    <cellStyle name="A¨­￠￢￠O_INQUIRY ￠?￥i¨u¡AAⓒ￢Aⓒª 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eE­ [0]_±a¼uAe½A " xfId="188"/>
    <cellStyle name="ÅëÈ­ [0]_INQUIRY ¿µ¾÷ÃßÁø " xfId="189"/>
    <cellStyle name="AeE­ [0]_INQUIRY ¿μ¾÷AßAø " xfId="190"/>
    <cellStyle name="AeE­_±a¼uAe½A " xfId="191"/>
    <cellStyle name="ÅëÈ­_INQUIRY ¿µ¾÷ÃßÁø " xfId="192"/>
    <cellStyle name="AeE­_INQUIRY ¿μ¾÷AßAø " xfId="193"/>
    <cellStyle name="AeE¡ⓒ [0]_INQUIRY ￠?￥i¨u¡AAⓒ￢Aⓒª " xfId="194"/>
    <cellStyle name="AeE¡ⓒ_INQUIRY ￠?￥i¨u¡AAⓒ￢Aⓒª " xfId="195"/>
    <cellStyle name="ALIGNMENT" xfId="196"/>
    <cellStyle name="ALIGNMENT 2" xfId="197"/>
    <cellStyle name="AÞ¸¶ [0]_±a¼uAe½A " xfId="198"/>
    <cellStyle name="ÄÞ¸¶ [0]_INQUIRY ¿µ¾÷ÃßÁø " xfId="199"/>
    <cellStyle name="AÞ¸¶ [0]_INQUIRY ¿μ¾÷AßAø " xfId="200"/>
    <cellStyle name="AÞ¸¶_±a¼uAe½A " xfId="201"/>
    <cellStyle name="ÄÞ¸¶_INQUIRY ¿µ¾÷ÃßÁø " xfId="202"/>
    <cellStyle name="AÞ¸¶_INQUIRY ¿μ¾÷AßAø " xfId="203"/>
    <cellStyle name="Bad" xfId="204"/>
    <cellStyle name="C_TITLE" xfId="205"/>
    <cellStyle name="C_TITLE 2" xfId="206"/>
    <cellStyle name="C¡IA¨ª_¡ic¨u¡A¨￢I¨￢¡Æ AN¡Æe " xfId="207"/>
    <cellStyle name="C￥AØ_¿μ¾÷CoE² " xfId="208"/>
    <cellStyle name="Ç¥ÁØ_»ç¾÷ºÎº° ÃÑ°è " xfId="209"/>
    <cellStyle name="C￥AØ_≫c¾÷ºIº° AN°e " xfId="210"/>
    <cellStyle name="Ç¥ÁØ_5-1±¤°í " xfId="211"/>
    <cellStyle name="C￥AØ_Æi¼º¸RCA " xfId="212"/>
    <cellStyle name="Ç¥ÁØ_LRV " xfId="213"/>
    <cellStyle name="C￥AØ_page 2 " xfId="214"/>
    <cellStyle name="Ç¥ÁØ_page 2 " xfId="215"/>
    <cellStyle name="C￥AØ_page 2  2" xfId="216"/>
    <cellStyle name="Ç¥ÁØ_page 2  2" xfId="217"/>
    <cellStyle name="C￥AØ_page 2  3" xfId="218"/>
    <cellStyle name="Ç¥ÁØ_page 2  3" xfId="219"/>
    <cellStyle name="C￥AØ_page 2 _중앙연구소+용역인원사번_03.02.21" xfId="220"/>
    <cellStyle name="Ç¥ÁØ_page 2 _중앙연구소+용역인원사번_03.02.21" xfId="221"/>
    <cellStyle name="C￥AØ_page 2 _중앙연구소+용역인원사번_03.02.21 2" xfId="222"/>
    <cellStyle name="Ç¥ÁØ_page 2 _중앙연구소+용역인원사번_03.02.21 2" xfId="223"/>
    <cellStyle name="C￥AØ_page 2 _중앙연구소+용역인원사번_03.02.21 3" xfId="224"/>
    <cellStyle name="Ç¥ÁØ_page 2 _중앙연구소+용역인원사번_03.02.21 3" xfId="225"/>
    <cellStyle name="C￥AØ_PERSONAL" xfId="226"/>
    <cellStyle name="Calc Currency (0)" xfId="227"/>
    <cellStyle name="Calculation" xfId="228"/>
    <cellStyle name="category" xfId="229"/>
    <cellStyle name="category 2" xfId="230"/>
    <cellStyle name="Check Cell" xfId="231"/>
    <cellStyle name="Comma [0]_ SG&amp;A Bridge " xfId="232"/>
    <cellStyle name="Comma_ SG&amp;A Bridge " xfId="233"/>
    <cellStyle name="Comma0" xfId="234"/>
    <cellStyle name="Comma0 2" xfId="235"/>
    <cellStyle name="Comma0 3" xfId="236"/>
    <cellStyle name="Curren?_x0012_퐀_x0017_?" xfId="237"/>
    <cellStyle name="Curren?_x0012_퐀_x0017_? 2" xfId="238"/>
    <cellStyle name="Curren?_x0012_퐀_x0017_? 3" xfId="239"/>
    <cellStyle name="Currency [0]_ SG&amp;A Bridge " xfId="240"/>
    <cellStyle name="Currency_ SG&amp;A Bridge " xfId="241"/>
    <cellStyle name="Currency0" xfId="242"/>
    <cellStyle name="Currency0 2" xfId="243"/>
    <cellStyle name="Currency0 3" xfId="244"/>
    <cellStyle name="Currency1" xfId="245"/>
    <cellStyle name="Currency1 2" xfId="246"/>
    <cellStyle name="Date" xfId="247"/>
    <cellStyle name="Date 2" xfId="248"/>
    <cellStyle name="Date 2 2" xfId="249"/>
    <cellStyle name="Date 3" xfId="250"/>
    <cellStyle name="Euro" xfId="251"/>
    <cellStyle name="Euro 2" xfId="252"/>
    <cellStyle name="Explanatory Text" xfId="253"/>
    <cellStyle name="Fixed" xfId="254"/>
    <cellStyle name="Fixed 2" xfId="255"/>
    <cellStyle name="Fixed 2 2" xfId="256"/>
    <cellStyle name="Fixed 3" xfId="257"/>
    <cellStyle name="Good" xfId="258"/>
    <cellStyle name="Grey" xfId="259"/>
    <cellStyle name="Grey 2" xfId="260"/>
    <cellStyle name="Grey 2 2" xfId="261"/>
    <cellStyle name="HEADER" xfId="262"/>
    <cellStyle name="HEADER 2" xfId="263"/>
    <cellStyle name="Header1" xfId="264"/>
    <cellStyle name="Header1 2" xfId="265"/>
    <cellStyle name="Header1 2 2" xfId="266"/>
    <cellStyle name="Header2" xfId="267"/>
    <cellStyle name="Header2 2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4" xfId="276"/>
    <cellStyle name="HEADING1" xfId="277"/>
    <cellStyle name="HEADING1 2" xfId="278"/>
    <cellStyle name="HEADING1 2 2" xfId="279"/>
    <cellStyle name="HEADING2" xfId="280"/>
    <cellStyle name="HEADING2 2" xfId="281"/>
    <cellStyle name="HEADING2 2 2" xfId="282"/>
    <cellStyle name="Hyperlink_NEGS" xfId="283"/>
    <cellStyle name="Input" xfId="284"/>
    <cellStyle name="Input [yellow]" xfId="285"/>
    <cellStyle name="Input [yellow] 2" xfId="286"/>
    <cellStyle name="Input [yellow] 2 2" xfId="287"/>
    <cellStyle name="Linked Cell" xfId="288"/>
    <cellStyle name="Model" xfId="289"/>
    <cellStyle name="Model 2" xfId="290"/>
    <cellStyle name="Neutral" xfId="291"/>
    <cellStyle name="Normal - Style1" xfId="292"/>
    <cellStyle name="Normal - Style1 2" xfId="293"/>
    <cellStyle name="Normal - Style1 3" xfId="294"/>
    <cellStyle name="Normal_ SG&amp;A Bridge " xfId="295"/>
    <cellStyle name="Note" xfId="296"/>
    <cellStyle name="NUM_" xfId="297"/>
    <cellStyle name="Œ…?æ맖?e [0.00]_laroux" xfId="298"/>
    <cellStyle name="Œ…?æ맖?e_laroux" xfId="299"/>
    <cellStyle name="Output" xfId="300"/>
    <cellStyle name="Percent [2]" xfId="301"/>
    <cellStyle name="Percent [2] 2" xfId="302"/>
    <cellStyle name="Percent [2] 2 2" xfId="303"/>
    <cellStyle name="R_TITLE" xfId="304"/>
    <cellStyle name="R_TITLE 2" xfId="305"/>
    <cellStyle name="subhead" xfId="306"/>
    <cellStyle name="subhead 2" xfId="307"/>
    <cellStyle name="subhead 3" xfId="308"/>
    <cellStyle name="Title" xfId="309"/>
    <cellStyle name="Total" xfId="310"/>
    <cellStyle name="Total 2" xfId="311"/>
    <cellStyle name="Total 2 2" xfId="312"/>
    <cellStyle name="Total 3" xfId="313"/>
    <cellStyle name="Warning Text" xfId="314"/>
    <cellStyle name="강조색1" xfId="315"/>
    <cellStyle name="강조색1 2" xfId="316"/>
    <cellStyle name="강조색2" xfId="317"/>
    <cellStyle name="강조색2 2" xfId="318"/>
    <cellStyle name="강조색3" xfId="319"/>
    <cellStyle name="강조색3 2" xfId="320"/>
    <cellStyle name="강조색4" xfId="321"/>
    <cellStyle name="강조색4 2" xfId="322"/>
    <cellStyle name="강조색5" xfId="323"/>
    <cellStyle name="강조색5 2" xfId="324"/>
    <cellStyle name="강조색6" xfId="325"/>
    <cellStyle name="강조색6 2" xfId="326"/>
    <cellStyle name="경고문" xfId="327"/>
    <cellStyle name="경고문 2" xfId="328"/>
    <cellStyle name="계산" xfId="329"/>
    <cellStyle name="계산 2" xfId="330"/>
    <cellStyle name="과정별배정" xfId="331"/>
    <cellStyle name="咬訌裝?INCOM1" xfId="332"/>
    <cellStyle name="咬訌裝?INCOM10" xfId="333"/>
    <cellStyle name="咬訌裝?INCOM2" xfId="334"/>
    <cellStyle name="咬訌裝?INCOM3" xfId="335"/>
    <cellStyle name="咬訌裝?INCOM4" xfId="336"/>
    <cellStyle name="咬訌裝?INCOM5" xfId="337"/>
    <cellStyle name="咬訌裝?INCOM6" xfId="338"/>
    <cellStyle name="咬訌裝?INCOM7" xfId="339"/>
    <cellStyle name="咬訌裝?INCOM8" xfId="340"/>
    <cellStyle name="咬訌裝?INCOM9" xfId="341"/>
    <cellStyle name="咬訌裝?PRIB11" xfId="342"/>
    <cellStyle name="나쁨" xfId="343"/>
    <cellStyle name="나쁨 2" xfId="344"/>
    <cellStyle name="뒤에 오는 하이퍼링크_02(1).토지및기후" xfId="345"/>
    <cellStyle name="똿뗦먛귟 [0.00]_PRODUCT DETAIL Q1" xfId="346"/>
    <cellStyle name="똿뗦먛귟_PRODUCT DETAIL Q1" xfId="347"/>
    <cellStyle name="메모" xfId="348"/>
    <cellStyle name="메모 2" xfId="349"/>
    <cellStyle name="믅됞 [0.00]_PRODUCT DETAIL Q1" xfId="350"/>
    <cellStyle name="믅됞_PRODUCT DETAIL Q1" xfId="351"/>
    <cellStyle name="Percent" xfId="352"/>
    <cellStyle name="백분율 2" xfId="353"/>
    <cellStyle name="백분율 2 2" xfId="354"/>
    <cellStyle name="백분율 3" xfId="355"/>
    <cellStyle name="보통" xfId="356"/>
    <cellStyle name="보통 2" xfId="357"/>
    <cellStyle name="뷭?_BOOKSHIP" xfId="358"/>
    <cellStyle name="설명 텍스트" xfId="359"/>
    <cellStyle name="설명 텍스트 2" xfId="360"/>
    <cellStyle name="셀 확인" xfId="361"/>
    <cellStyle name="셀 확인 2" xfId="362"/>
    <cellStyle name="Comma" xfId="363"/>
    <cellStyle name="Comma [0]" xfId="364"/>
    <cellStyle name="쉼표 [0] 2" xfId="365"/>
    <cellStyle name="쉼표 [0] 2 2" xfId="366"/>
    <cellStyle name="쉼표 [0] 2 2 2" xfId="367"/>
    <cellStyle name="쉼표 [0] 2 2 3" xfId="368"/>
    <cellStyle name="쉼표 [0] 2 3" xfId="369"/>
    <cellStyle name="쉼표 [0] 2 4" xfId="370"/>
    <cellStyle name="쉼표 [0] 3" xfId="371"/>
    <cellStyle name="쉼표 [0] 3 2" xfId="372"/>
    <cellStyle name="쉼표 [0] 3 2 2" xfId="373"/>
    <cellStyle name="쉼표 [0] 3 2 3" xfId="374"/>
    <cellStyle name="쉼표 [0] 3 3" xfId="375"/>
    <cellStyle name="쉼표 [0] 4" xfId="376"/>
    <cellStyle name="쉼표 [0] 4 2" xfId="377"/>
    <cellStyle name="쉼표 [0] 5" xfId="378"/>
    <cellStyle name="쉼표 [0] 6" xfId="379"/>
    <cellStyle name="쉼표 [0] 7" xfId="380"/>
    <cellStyle name="쉼표 [0] 8" xfId="381"/>
    <cellStyle name="쉼표 2" xfId="382"/>
    <cellStyle name="스타일 1" xfId="383"/>
    <cellStyle name="스타일 1 2" xfId="384"/>
    <cellStyle name="안건회계법인" xfId="385"/>
    <cellStyle name="연결된 셀" xfId="386"/>
    <cellStyle name="연결된 셀 2" xfId="387"/>
    <cellStyle name="Followed Hyperlink" xfId="388"/>
    <cellStyle name="요약" xfId="389"/>
    <cellStyle name="요약 2" xfId="390"/>
    <cellStyle name="일정_K200창정비 (2)" xfId="391"/>
    <cellStyle name="입력" xfId="392"/>
    <cellStyle name="입력 2" xfId="393"/>
    <cellStyle name="제목" xfId="394"/>
    <cellStyle name="제목 1" xfId="395"/>
    <cellStyle name="제목 1 2" xfId="396"/>
    <cellStyle name="제목 2" xfId="397"/>
    <cellStyle name="제목 2 2" xfId="398"/>
    <cellStyle name="제목 3" xfId="399"/>
    <cellStyle name="제목 3 2" xfId="400"/>
    <cellStyle name="제목 4" xfId="401"/>
    <cellStyle name="제목 4 2" xfId="402"/>
    <cellStyle name="제목 5" xfId="403"/>
    <cellStyle name="좋음" xfId="404"/>
    <cellStyle name="좋음 2" xfId="405"/>
    <cellStyle name="지정되지 않음" xfId="406"/>
    <cellStyle name="지정되지 않음 2" xfId="407"/>
    <cellStyle name="지정되지 않음 2 2" xfId="408"/>
    <cellStyle name="출력" xfId="409"/>
    <cellStyle name="출력 2" xfId="410"/>
    <cellStyle name="콤마 " xfId="411"/>
    <cellStyle name="콤마 [0]_  종  합  " xfId="412"/>
    <cellStyle name="콤마_  종  합  " xfId="413"/>
    <cellStyle name="Currency" xfId="414"/>
    <cellStyle name="Currency [0]" xfId="415"/>
    <cellStyle name="통화 [0] 2" xfId="416"/>
    <cellStyle name="통화 [0] 2 2" xfId="417"/>
    <cellStyle name="퍼센트" xfId="418"/>
    <cellStyle name="표서식" xfId="419"/>
    <cellStyle name="표서식 2" xfId="420"/>
    <cellStyle name="표준 10" xfId="421"/>
    <cellStyle name="표준 10 2" xfId="422"/>
    <cellStyle name="표준 11" xfId="423"/>
    <cellStyle name="표준 12" xfId="424"/>
    <cellStyle name="표준 13" xfId="425"/>
    <cellStyle name="표준 13 2" xfId="426"/>
    <cellStyle name="표준 14" xfId="427"/>
    <cellStyle name="표준 14 2" xfId="428"/>
    <cellStyle name="표준 14 3" xfId="429"/>
    <cellStyle name="표준 15" xfId="430"/>
    <cellStyle name="표준 16" xfId="431"/>
    <cellStyle name="표준 17" xfId="432"/>
    <cellStyle name="표준 18" xfId="433"/>
    <cellStyle name="표준 19" xfId="434"/>
    <cellStyle name="표준 2" xfId="435"/>
    <cellStyle name="표준 2 2" xfId="436"/>
    <cellStyle name="표준 2 2 2" xfId="437"/>
    <cellStyle name="표준 2 2 3" xfId="438"/>
    <cellStyle name="표준 2 3" xfId="439"/>
    <cellStyle name="표준 2 3 2" xfId="440"/>
    <cellStyle name="표준 2 4" xfId="441"/>
    <cellStyle name="표준 20" xfId="442"/>
    <cellStyle name="표준 21" xfId="443"/>
    <cellStyle name="표준 22" xfId="444"/>
    <cellStyle name="표준 23" xfId="445"/>
    <cellStyle name="표준 24" xfId="446"/>
    <cellStyle name="표준 25" xfId="447"/>
    <cellStyle name="표준 26" xfId="448"/>
    <cellStyle name="표준 27" xfId="449"/>
    <cellStyle name="표준 29" xfId="450"/>
    <cellStyle name="표준 3" xfId="451"/>
    <cellStyle name="표준 3 2" xfId="452"/>
    <cellStyle name="표준 3 2 2" xfId="453"/>
    <cellStyle name="표준 3 3" xfId="454"/>
    <cellStyle name="표준 30" xfId="455"/>
    <cellStyle name="표준 31" xfId="456"/>
    <cellStyle name="표준 32" xfId="457"/>
    <cellStyle name="표준 33" xfId="458"/>
    <cellStyle name="표준 4" xfId="459"/>
    <cellStyle name="표준 4 2" xfId="460"/>
    <cellStyle name="표준 4 2 2" xfId="461"/>
    <cellStyle name="표준 5" xfId="462"/>
    <cellStyle name="표준 5 2" xfId="463"/>
    <cellStyle name="표준 5 3" xfId="464"/>
    <cellStyle name="표준 50" xfId="465"/>
    <cellStyle name="표준 6" xfId="466"/>
    <cellStyle name="표준 6 2" xfId="467"/>
    <cellStyle name="표준 7" xfId="468"/>
    <cellStyle name="표준 8" xfId="469"/>
    <cellStyle name="표준 9" xfId="470"/>
    <cellStyle name="표준 9 2" xfId="471"/>
    <cellStyle name="표준 9 3" xfId="472"/>
    <cellStyle name="표준_041111(해양수산과)수산물어획고" xfId="473"/>
    <cellStyle name="표준_041111(해양수산과)어선보유" xfId="474"/>
    <cellStyle name="표준_0620가축사육가구및마리" xfId="475"/>
    <cellStyle name="표준_0623가축전염병예방주사실시" xfId="476"/>
    <cellStyle name="표준_062축수산업" xfId="477"/>
    <cellStyle name="표준_0632산림피해" xfId="478"/>
    <cellStyle name="표준_0633어가인구" xfId="479"/>
    <cellStyle name="표준_0634해양어선보유" xfId="480"/>
    <cellStyle name="표준_0635수산물어획고" xfId="481"/>
    <cellStyle name="표준_0636수산가공생산" xfId="482"/>
    <cellStyle name="표준_0637수산계통판매" xfId="483"/>
    <cellStyle name="표준_06농림수산업" xfId="484"/>
    <cellStyle name="표준_6. 농림수산업(41~57)" xfId="485"/>
    <cellStyle name="표준_6.농림수산업" xfId="486"/>
    <cellStyle name="표준_6.농업 및 수산업(통계청)" xfId="487"/>
    <cellStyle name="표준_농산" xfId="488"/>
    <cellStyle name="표준_농업용기구및기계보유 " xfId="489"/>
    <cellStyle name="표준_산림" xfId="490"/>
    <cellStyle name="표준_해양수산과" xfId="491"/>
    <cellStyle name="Hyperlink" xfId="4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3.%20&#51064;&#4439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Local%20Settings/Temporary%20Internet%20Files/Content.IE5/FN1RNH4W/&#51088;&#52824;&#51221;&#48372;&#4428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Local%20Settings/Temporary%20Internet%20Files/Content.IE5/FN1RNH4W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0.%20&#51452;&#53469;,&#44148;&#4944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&#49324;&#48376;%20-%20&#49892;&#44284;&#50640;&#49436;%20&#49352;&#47196;%20&#48155;&#51012;&#44163;/&#54728;&#44032;&#48124;&#50896;&#44284;%20&#52628;&#44032;&#51088;&#47308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10.%20&#51452;&#53469;,&#44148;&#4944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49892;&#44284;&#50640;%20&#50836;&#52397;&#54624;%201&#52264;&#49688;&#51221;&#51088;&#47308;/&#52509;&#47924;&#44284;/&#48372;&#47161;&#49884;%20&#53685;&#44228;&#51088;&#4730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10.%20&#51452;&#53469;,&#44148;&#4944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/&#53685;&#44228;&#50672;&#48372;/2012&#53685;&#44228;&#50672;&#48372;/&#46020;&#52397;(&#49884;&#44400;)/6-01.%20&#45453;&#47548;&#49688;&#49328;&#5062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06.%20&#45453;&#47548;&#49688;&#49328;&#50629;-&#49688;&#54801;&#51473;&#50521;&#54924;%20&#52649;&#52397;&#50689;&#50629;&#48376;&#48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7B1440/&#51088;&#52824;&#51221;&#48372;&#442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&#49352;%20&#54260;&#45908;/&#51088;&#52824;&#51221;&#48372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&#49352;%20&#54260;&#45908;/2008(3)/&#52572;&#51333;/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 및 농가인구"/>
      <sheetName val="2.연령별 농가인구"/>
      <sheetName val="3.경지규모별 농가"/>
      <sheetName val="4.경지면적, 5.농업진흥지역지정"/>
      <sheetName val="6.수리답및경지정리현황, 7.수리시설및방조제현황"/>
      <sheetName val="11.인삼재배 및 생산"/>
      <sheetName val="13.공공비축미곡 매입실적"/>
      <sheetName val="14.보리매입실적"/>
      <sheetName val="15.정부관리양곡 보관창고"/>
      <sheetName val="16.정부관리양곡 가공공장"/>
      <sheetName val="17.농업용 기계보유"/>
      <sheetName val="18.농업용 관정 양수장비 현황"/>
      <sheetName val="20.가축사육"/>
      <sheetName val="21.가축전염병 발생"/>
      <sheetName val="22.가축전염병 예방주사 실적"/>
      <sheetName val="23.수의사 현황"/>
      <sheetName val="24.도축검사"/>
      <sheetName val="25.배합사료 생산"/>
      <sheetName val="26.축산물 위생 관계업소"/>
      <sheetName val="27.소유별 임야면적"/>
      <sheetName val="XL4Poppy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8.수산물 계통판매고"/>
      <sheetName val="39.수산업협동조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96" zoomScaleSheetLayoutView="96" zoomScalePageLayoutView="0" workbookViewId="0" topLeftCell="A1">
      <selection activeCell="O29" sqref="O29:O32"/>
    </sheetView>
  </sheetViews>
  <sheetFormatPr defaultColWidth="7.99609375" defaultRowHeight="13.5"/>
  <cols>
    <col min="1" max="1" width="8.5546875" style="5" customWidth="1"/>
    <col min="2" max="2" width="8.21484375" style="252" customWidth="1"/>
    <col min="3" max="3" width="8.21484375" style="3" customWidth="1"/>
    <col min="4" max="7" width="7.77734375" style="3" customWidth="1"/>
    <col min="8" max="8" width="8.6640625" style="3" customWidth="1"/>
    <col min="9" max="9" width="9.5546875" style="3" customWidth="1"/>
    <col min="10" max="10" width="9.10546875" style="3" customWidth="1"/>
    <col min="11" max="11" width="8.99609375" style="3" customWidth="1"/>
    <col min="12" max="12" width="9.21484375" style="3" customWidth="1"/>
    <col min="13" max="14" width="8.77734375" style="3" customWidth="1"/>
    <col min="15" max="15" width="10.21484375" style="5" customWidth="1"/>
    <col min="16" max="16" width="0.3359375" style="3" customWidth="1"/>
    <col min="17" max="17" width="0.44140625" style="3" customWidth="1"/>
    <col min="18" max="16384" width="7.99609375" style="3" customWidth="1"/>
  </cols>
  <sheetData>
    <row r="1" spans="1:15" s="640" customFormat="1" ht="12" customHeight="1">
      <c r="A1" s="639" t="s">
        <v>350</v>
      </c>
      <c r="B1" s="639"/>
      <c r="O1" s="641" t="s">
        <v>64</v>
      </c>
    </row>
    <row r="2" spans="1:2" ht="12" customHeight="1">
      <c r="A2" s="85"/>
      <c r="B2" s="85"/>
    </row>
    <row r="3" spans="1:15" s="65" customFormat="1" ht="22.5" customHeight="1">
      <c r="A3" s="64" t="s">
        <v>403</v>
      </c>
      <c r="B3" s="64"/>
      <c r="C3" s="64"/>
      <c r="D3" s="64"/>
      <c r="E3" s="64"/>
      <c r="F3" s="64"/>
      <c r="G3" s="64"/>
      <c r="H3" s="64"/>
      <c r="I3" s="818" t="s">
        <v>404</v>
      </c>
      <c r="J3" s="818"/>
      <c r="K3" s="818"/>
      <c r="L3" s="818"/>
      <c r="M3" s="818"/>
      <c r="N3" s="818"/>
      <c r="O3" s="818"/>
    </row>
    <row r="4" spans="1:15" s="65" customFormat="1" ht="22.5" customHeight="1">
      <c r="A4" s="818" t="s">
        <v>107</v>
      </c>
      <c r="B4" s="818"/>
      <c r="C4" s="818"/>
      <c r="D4" s="818"/>
      <c r="E4" s="818"/>
      <c r="F4" s="818"/>
      <c r="G4" s="818"/>
      <c r="H4" s="818"/>
      <c r="I4" s="818" t="s">
        <v>108</v>
      </c>
      <c r="J4" s="818"/>
      <c r="K4" s="818"/>
      <c r="L4" s="818"/>
      <c r="M4" s="818"/>
      <c r="N4" s="818"/>
      <c r="O4" s="818"/>
    </row>
    <row r="5" spans="1:15" s="644" customFormat="1" ht="12" customHeight="1" thickBot="1">
      <c r="A5" s="642" t="s">
        <v>351</v>
      </c>
      <c r="B5" s="643"/>
      <c r="H5" s="642"/>
      <c r="O5" s="645" t="s">
        <v>65</v>
      </c>
    </row>
    <row r="6" spans="1:15" s="212" customFormat="1" ht="13.5" customHeight="1">
      <c r="A6" s="819" t="s">
        <v>109</v>
      </c>
      <c r="B6" s="209" t="s">
        <v>66</v>
      </c>
      <c r="C6" s="209"/>
      <c r="D6" s="209"/>
      <c r="E6" s="209"/>
      <c r="F6" s="210"/>
      <c r="G6" s="211" t="s">
        <v>67</v>
      </c>
      <c r="H6" s="209"/>
      <c r="I6" s="822" t="s">
        <v>68</v>
      </c>
      <c r="J6" s="823"/>
      <c r="K6" s="211" t="s">
        <v>69</v>
      </c>
      <c r="L6" s="209"/>
      <c r="M6" s="209"/>
      <c r="N6" s="210"/>
      <c r="O6" s="824" t="s">
        <v>70</v>
      </c>
    </row>
    <row r="7" spans="1:15" s="212" customFormat="1" ht="13.5" customHeight="1">
      <c r="A7" s="820"/>
      <c r="B7" s="213" t="s">
        <v>71</v>
      </c>
      <c r="C7" s="213" t="s">
        <v>72</v>
      </c>
      <c r="D7" s="214" t="s">
        <v>73</v>
      </c>
      <c r="E7" s="215"/>
      <c r="F7" s="216"/>
      <c r="G7" s="217" t="s">
        <v>74</v>
      </c>
      <c r="H7" s="218"/>
      <c r="I7" s="219"/>
      <c r="J7" s="220"/>
      <c r="K7" s="217" t="s">
        <v>75</v>
      </c>
      <c r="L7" s="221"/>
      <c r="M7" s="219"/>
      <c r="N7" s="222"/>
      <c r="O7" s="825"/>
    </row>
    <row r="8" spans="1:15" s="212" customFormat="1" ht="13.5" customHeight="1">
      <c r="A8" s="820"/>
      <c r="B8" s="213"/>
      <c r="C8" s="213"/>
      <c r="D8" s="223" t="s">
        <v>76</v>
      </c>
      <c r="E8" s="223"/>
      <c r="F8" s="224"/>
      <c r="G8" s="218"/>
      <c r="H8" s="225" t="s">
        <v>77</v>
      </c>
      <c r="I8" s="226" t="s">
        <v>78</v>
      </c>
      <c r="J8" s="226" t="s">
        <v>79</v>
      </c>
      <c r="K8" s="218"/>
      <c r="L8" s="227" t="s">
        <v>80</v>
      </c>
      <c r="M8" s="213" t="s">
        <v>81</v>
      </c>
      <c r="N8" s="213" t="s">
        <v>82</v>
      </c>
      <c r="O8" s="825"/>
    </row>
    <row r="9" spans="1:15" s="212" customFormat="1" ht="13.5" customHeight="1">
      <c r="A9" s="820"/>
      <c r="B9" s="228" t="s">
        <v>83</v>
      </c>
      <c r="C9" s="213" t="s">
        <v>84</v>
      </c>
      <c r="D9" s="229" t="s">
        <v>85</v>
      </c>
      <c r="E9" s="213" t="s">
        <v>86</v>
      </c>
      <c r="F9" s="229" t="s">
        <v>87</v>
      </c>
      <c r="G9" s="229"/>
      <c r="H9" s="230" t="s">
        <v>88</v>
      </c>
      <c r="I9" s="231"/>
      <c r="J9" s="231"/>
      <c r="K9" s="229"/>
      <c r="L9" s="230" t="s">
        <v>89</v>
      </c>
      <c r="M9" s="232"/>
      <c r="N9" s="213"/>
      <c r="O9" s="825"/>
    </row>
    <row r="10" spans="1:15" s="212" customFormat="1" ht="13.5" customHeight="1">
      <c r="A10" s="821"/>
      <c r="B10" s="224" t="s">
        <v>20</v>
      </c>
      <c r="C10" s="224" t="s">
        <v>90</v>
      </c>
      <c r="D10" s="224" t="s">
        <v>91</v>
      </c>
      <c r="E10" s="224" t="s">
        <v>415</v>
      </c>
      <c r="F10" s="233" t="s">
        <v>416</v>
      </c>
      <c r="G10" s="224" t="s">
        <v>20</v>
      </c>
      <c r="H10" s="234" t="s">
        <v>92</v>
      </c>
      <c r="I10" s="234" t="s">
        <v>21</v>
      </c>
      <c r="J10" s="235" t="s">
        <v>15</v>
      </c>
      <c r="K10" s="224" t="s">
        <v>20</v>
      </c>
      <c r="L10" s="234" t="s">
        <v>93</v>
      </c>
      <c r="M10" s="224" t="s">
        <v>21</v>
      </c>
      <c r="N10" s="224" t="s">
        <v>15</v>
      </c>
      <c r="O10" s="826"/>
    </row>
    <row r="11" spans="1:15" s="236" customFormat="1" ht="21" customHeight="1">
      <c r="A11" s="811">
        <v>2000</v>
      </c>
      <c r="B11" s="809">
        <f>SUM(C11,D11)</f>
        <v>1577</v>
      </c>
      <c r="C11" s="812">
        <v>629</v>
      </c>
      <c r="D11" s="809">
        <f>SUM(E11:F11)</f>
        <v>948</v>
      </c>
      <c r="E11" s="812">
        <v>448</v>
      </c>
      <c r="F11" s="812">
        <v>500</v>
      </c>
      <c r="G11" s="809">
        <f>SUM(I11:J11)</f>
        <v>4432</v>
      </c>
      <c r="H11" s="813">
        <f>G11/B11</f>
        <v>2.8103994927076728</v>
      </c>
      <c r="I11" s="814">
        <v>2275</v>
      </c>
      <c r="J11" s="814">
        <v>2157</v>
      </c>
      <c r="K11" s="809">
        <f>SUM(M11:N11)</f>
        <v>3037</v>
      </c>
      <c r="L11" s="813">
        <f>K11/B11</f>
        <v>1.9258084971464806</v>
      </c>
      <c r="M11" s="814">
        <v>1620</v>
      </c>
      <c r="N11" s="814">
        <v>1417</v>
      </c>
      <c r="O11" s="815">
        <v>2000</v>
      </c>
    </row>
    <row r="12" spans="1:15" s="236" customFormat="1" ht="21" customHeight="1">
      <c r="A12" s="811">
        <v>2005</v>
      </c>
      <c r="B12" s="809">
        <f>SUM(C12,D12)</f>
        <v>2342</v>
      </c>
      <c r="C12" s="812">
        <v>696</v>
      </c>
      <c r="D12" s="809">
        <f>SUM(E12:F12)</f>
        <v>1646</v>
      </c>
      <c r="E12" s="812">
        <v>782</v>
      </c>
      <c r="F12" s="812">
        <v>864</v>
      </c>
      <c r="G12" s="809">
        <f>SUM(I12:J12)</f>
        <v>5919</v>
      </c>
      <c r="H12" s="813">
        <f>G12/B12</f>
        <v>2.5273270708795903</v>
      </c>
      <c r="I12" s="814">
        <v>2961</v>
      </c>
      <c r="J12" s="814">
        <v>2958</v>
      </c>
      <c r="K12" s="809">
        <f>SUM(M12:N12)</f>
        <v>4117</v>
      </c>
      <c r="L12" s="813">
        <f>K12/B12</f>
        <v>1.7578992314261315</v>
      </c>
      <c r="M12" s="814">
        <v>2078</v>
      </c>
      <c r="N12" s="814">
        <v>2039</v>
      </c>
      <c r="O12" s="815">
        <v>2005</v>
      </c>
    </row>
    <row r="13" spans="1:15" s="236" customFormat="1" ht="21" customHeight="1">
      <c r="A13" s="811">
        <v>2010</v>
      </c>
      <c r="B13" s="809">
        <f>SUM(C13,D13)</f>
        <v>2438</v>
      </c>
      <c r="C13" s="812">
        <v>640</v>
      </c>
      <c r="D13" s="809">
        <f>SUM(E13:F13)</f>
        <v>1798</v>
      </c>
      <c r="E13" s="812">
        <v>855</v>
      </c>
      <c r="F13" s="812">
        <v>943</v>
      </c>
      <c r="G13" s="809">
        <f>SUM(I13:J13)</f>
        <v>6095</v>
      </c>
      <c r="H13" s="813">
        <f>G13/B13</f>
        <v>2.5</v>
      </c>
      <c r="I13" s="814">
        <v>3014</v>
      </c>
      <c r="J13" s="814">
        <v>3081</v>
      </c>
      <c r="K13" s="809">
        <f>SUM(M13:N13)</f>
        <v>4115</v>
      </c>
      <c r="L13" s="813">
        <f>K13/B13</f>
        <v>1.68785890073831</v>
      </c>
      <c r="M13" s="814">
        <v>2063</v>
      </c>
      <c r="N13" s="814">
        <v>2052</v>
      </c>
      <c r="O13" s="815">
        <v>2010</v>
      </c>
    </row>
    <row r="14" spans="1:15" s="236" customFormat="1" ht="21" customHeight="1">
      <c r="A14" s="811">
        <v>2015</v>
      </c>
      <c r="B14" s="809">
        <f>SUM(C14,D14)</f>
        <v>2111</v>
      </c>
      <c r="C14" s="812">
        <v>570</v>
      </c>
      <c r="D14" s="809">
        <f>SUM(E14:F14)</f>
        <v>1541</v>
      </c>
      <c r="E14" s="812">
        <v>693</v>
      </c>
      <c r="F14" s="812">
        <v>848</v>
      </c>
      <c r="G14" s="809">
        <f>SUM(I14:J14)</f>
        <v>4709</v>
      </c>
      <c r="H14" s="813">
        <f>G14/B14</f>
        <v>2.230696352439602</v>
      </c>
      <c r="I14" s="814">
        <v>2291</v>
      </c>
      <c r="J14" s="814">
        <v>2418</v>
      </c>
      <c r="K14" s="809">
        <f>SUM(M14:N14)</f>
        <v>3645</v>
      </c>
      <c r="L14" s="813">
        <f>K14/B14</f>
        <v>1.7266698247276173</v>
      </c>
      <c r="M14" s="814">
        <v>1865</v>
      </c>
      <c r="N14" s="814">
        <v>1780</v>
      </c>
      <c r="O14" s="815">
        <v>2015</v>
      </c>
    </row>
    <row r="15" spans="1:15" s="810" customFormat="1" ht="21" customHeight="1">
      <c r="A15" s="624">
        <v>2020</v>
      </c>
      <c r="B15" s="627">
        <f>SUM(C15,D15)</f>
        <v>1778</v>
      </c>
      <c r="C15" s="627">
        <v>512</v>
      </c>
      <c r="D15" s="627">
        <f>SUM(E15:F15)</f>
        <v>1266</v>
      </c>
      <c r="E15" s="627">
        <v>502</v>
      </c>
      <c r="F15" s="627">
        <v>764</v>
      </c>
      <c r="G15" s="627">
        <f>SUM(I15:J15)</f>
        <v>3744</v>
      </c>
      <c r="H15" s="816">
        <f>G15/B15</f>
        <v>2.105736782902137</v>
      </c>
      <c r="I15" s="627">
        <v>1819</v>
      </c>
      <c r="J15" s="627">
        <v>1925</v>
      </c>
      <c r="K15" s="627">
        <f>SUM(M15:N15)</f>
        <v>2885</v>
      </c>
      <c r="L15" s="816">
        <f>K15/B15</f>
        <v>1.6226096737907763</v>
      </c>
      <c r="M15" s="627">
        <v>1431</v>
      </c>
      <c r="N15" s="627">
        <v>1454</v>
      </c>
      <c r="O15" s="625">
        <v>2020</v>
      </c>
    </row>
    <row r="16" spans="1:15" s="240" customFormat="1" ht="19.5" customHeight="1" hidden="1">
      <c r="A16" s="237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9"/>
    </row>
    <row r="17" spans="1:15" ht="3" customHeight="1" thickBot="1">
      <c r="A17" s="241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243"/>
      <c r="N17" s="245"/>
      <c r="O17" s="246"/>
    </row>
    <row r="18" spans="1:15" ht="3" customHeight="1">
      <c r="A18" s="247"/>
      <c r="B18" s="248"/>
      <c r="C18" s="4"/>
      <c r="D18" s="4"/>
      <c r="E18" s="4"/>
      <c r="F18" s="4"/>
      <c r="G18" s="4"/>
      <c r="H18" s="4"/>
      <c r="I18" s="4"/>
      <c r="J18" s="4"/>
      <c r="K18" s="4"/>
      <c r="L18" s="45"/>
      <c r="M18" s="4"/>
      <c r="N18" s="4"/>
      <c r="O18" s="249"/>
    </row>
    <row r="19" spans="1:14" ht="12" customHeight="1">
      <c r="A19" s="250" t="s">
        <v>496</v>
      </c>
      <c r="B19" s="251"/>
      <c r="C19" s="4"/>
      <c r="D19" s="4"/>
      <c r="E19" s="4"/>
      <c r="F19" s="4"/>
      <c r="G19" s="4"/>
      <c r="H19" s="4"/>
      <c r="I19" s="4" t="s">
        <v>497</v>
      </c>
      <c r="J19" s="4"/>
      <c r="K19" s="4"/>
      <c r="L19" s="45"/>
      <c r="M19" s="4"/>
      <c r="N19" s="4"/>
    </row>
    <row r="20" ht="12" customHeight="1">
      <c r="C20" s="69"/>
    </row>
    <row r="21" ht="12" customHeight="1"/>
    <row r="22" spans="1:15" s="65" customFormat="1" ht="22.5" customHeight="1">
      <c r="A22" s="818" t="s">
        <v>110</v>
      </c>
      <c r="B22" s="818"/>
      <c r="C22" s="818"/>
      <c r="D22" s="818"/>
      <c r="E22" s="818"/>
      <c r="F22" s="818"/>
      <c r="G22" s="818"/>
      <c r="H22" s="818"/>
      <c r="I22" s="818" t="s">
        <v>111</v>
      </c>
      <c r="J22" s="818"/>
      <c r="K22" s="818"/>
      <c r="L22" s="818"/>
      <c r="M22" s="818"/>
      <c r="N22" s="818"/>
      <c r="O22" s="818"/>
    </row>
    <row r="23" spans="1:15" s="644" customFormat="1" ht="12" customHeight="1" thickBot="1">
      <c r="A23" s="642" t="s">
        <v>351</v>
      </c>
      <c r="B23" s="643"/>
      <c r="H23" s="642"/>
      <c r="O23" s="645" t="s">
        <v>65</v>
      </c>
    </row>
    <row r="24" spans="1:15" s="212" customFormat="1" ht="13.5" customHeight="1">
      <c r="A24" s="819" t="s">
        <v>112</v>
      </c>
      <c r="B24" s="209" t="s">
        <v>66</v>
      </c>
      <c r="C24" s="209"/>
      <c r="D24" s="209"/>
      <c r="E24" s="209"/>
      <c r="F24" s="210"/>
      <c r="G24" s="211" t="s">
        <v>94</v>
      </c>
      <c r="H24" s="209"/>
      <c r="I24" s="822" t="s">
        <v>68</v>
      </c>
      <c r="J24" s="823"/>
      <c r="K24" s="211" t="s">
        <v>95</v>
      </c>
      <c r="L24" s="209"/>
      <c r="M24" s="209"/>
      <c r="N24" s="210"/>
      <c r="O24" s="824" t="s">
        <v>96</v>
      </c>
    </row>
    <row r="25" spans="1:15" s="212" customFormat="1" ht="13.5" customHeight="1">
      <c r="A25" s="820"/>
      <c r="B25" s="213" t="s">
        <v>71</v>
      </c>
      <c r="C25" s="213" t="s">
        <v>72</v>
      </c>
      <c r="D25" s="214" t="s">
        <v>97</v>
      </c>
      <c r="E25" s="215"/>
      <c r="F25" s="216"/>
      <c r="G25" s="217" t="s">
        <v>98</v>
      </c>
      <c r="H25" s="218"/>
      <c r="I25" s="219"/>
      <c r="J25" s="220"/>
      <c r="K25" s="217" t="s">
        <v>99</v>
      </c>
      <c r="L25" s="221"/>
      <c r="M25" s="219"/>
      <c r="N25" s="222"/>
      <c r="O25" s="825"/>
    </row>
    <row r="26" spans="1:15" s="212" customFormat="1" ht="13.5" customHeight="1">
      <c r="A26" s="820"/>
      <c r="B26" s="213"/>
      <c r="C26" s="213"/>
      <c r="D26" s="223" t="s">
        <v>76</v>
      </c>
      <c r="E26" s="223"/>
      <c r="F26" s="224"/>
      <c r="G26" s="218"/>
      <c r="H26" s="225" t="s">
        <v>77</v>
      </c>
      <c r="I26" s="226" t="s">
        <v>100</v>
      </c>
      <c r="J26" s="226" t="s">
        <v>101</v>
      </c>
      <c r="K26" s="218"/>
      <c r="L26" s="227" t="s">
        <v>102</v>
      </c>
      <c r="M26" s="213" t="s">
        <v>81</v>
      </c>
      <c r="N26" s="213" t="s">
        <v>82</v>
      </c>
      <c r="O26" s="825"/>
    </row>
    <row r="27" spans="1:15" s="212" customFormat="1" ht="13.5" customHeight="1">
      <c r="A27" s="820"/>
      <c r="B27" s="228" t="s">
        <v>83</v>
      </c>
      <c r="C27" s="213" t="s">
        <v>84</v>
      </c>
      <c r="D27" s="229" t="s">
        <v>85</v>
      </c>
      <c r="E27" s="213" t="s">
        <v>86</v>
      </c>
      <c r="F27" s="229" t="s">
        <v>87</v>
      </c>
      <c r="G27" s="229"/>
      <c r="H27" s="230" t="s">
        <v>103</v>
      </c>
      <c r="I27" s="231"/>
      <c r="J27" s="231"/>
      <c r="K27" s="229"/>
      <c r="L27" s="230" t="s">
        <v>104</v>
      </c>
      <c r="M27" s="232"/>
      <c r="N27" s="213"/>
      <c r="O27" s="825"/>
    </row>
    <row r="28" spans="1:15" s="212" customFormat="1" ht="13.5" customHeight="1">
      <c r="A28" s="821"/>
      <c r="B28" s="224" t="s">
        <v>20</v>
      </c>
      <c r="C28" s="224" t="s">
        <v>90</v>
      </c>
      <c r="D28" s="224" t="s">
        <v>91</v>
      </c>
      <c r="E28" s="224" t="s">
        <v>415</v>
      </c>
      <c r="F28" s="233" t="s">
        <v>416</v>
      </c>
      <c r="G28" s="224" t="s">
        <v>20</v>
      </c>
      <c r="H28" s="234" t="s">
        <v>105</v>
      </c>
      <c r="I28" s="234" t="s">
        <v>21</v>
      </c>
      <c r="J28" s="235" t="s">
        <v>15</v>
      </c>
      <c r="K28" s="224" t="s">
        <v>20</v>
      </c>
      <c r="L28" s="234" t="s">
        <v>106</v>
      </c>
      <c r="M28" s="224" t="s">
        <v>21</v>
      </c>
      <c r="N28" s="224" t="s">
        <v>15</v>
      </c>
      <c r="O28" s="826"/>
    </row>
    <row r="29" spans="1:15" s="254" customFormat="1" ht="19.5" customHeight="1">
      <c r="A29" s="811">
        <v>2005</v>
      </c>
      <c r="B29" s="809">
        <f>SUM(C29,D29)</f>
        <v>4</v>
      </c>
      <c r="C29" s="809">
        <v>2</v>
      </c>
      <c r="D29" s="809">
        <f>SUM(E29:F29)</f>
        <v>2</v>
      </c>
      <c r="E29" s="809">
        <v>1</v>
      </c>
      <c r="F29" s="809">
        <v>1</v>
      </c>
      <c r="G29" s="809">
        <f>SUM(I29:J29)</f>
        <v>13</v>
      </c>
      <c r="H29" s="817">
        <f>G29/B29</f>
        <v>3.25</v>
      </c>
      <c r="I29" s="809">
        <v>5</v>
      </c>
      <c r="J29" s="809">
        <v>8</v>
      </c>
      <c r="K29" s="809">
        <f>SUM(M29:N29)</f>
        <v>6</v>
      </c>
      <c r="L29" s="817">
        <f>K29/B29</f>
        <v>1.5</v>
      </c>
      <c r="M29" s="809">
        <v>4</v>
      </c>
      <c r="N29" s="809">
        <v>2</v>
      </c>
      <c r="O29" s="1011">
        <v>2005</v>
      </c>
    </row>
    <row r="30" spans="1:15" s="254" customFormat="1" ht="19.5" customHeight="1">
      <c r="A30" s="811">
        <v>2010</v>
      </c>
      <c r="B30" s="809">
        <f>SUM(C30,D30)</f>
        <v>7</v>
      </c>
      <c r="C30" s="809">
        <v>1</v>
      </c>
      <c r="D30" s="809">
        <f>SUM(E30:F30)</f>
        <v>6</v>
      </c>
      <c r="E30" s="809">
        <v>2</v>
      </c>
      <c r="F30" s="809">
        <v>4</v>
      </c>
      <c r="G30" s="809">
        <f>SUM(I30:J30)</f>
        <v>20</v>
      </c>
      <c r="H30" s="817">
        <f>G30/B30</f>
        <v>2.857142857142857</v>
      </c>
      <c r="I30" s="809">
        <v>10</v>
      </c>
      <c r="J30" s="809">
        <v>10</v>
      </c>
      <c r="K30" s="809">
        <f>SUM(M30:N30)</f>
        <v>9</v>
      </c>
      <c r="L30" s="817">
        <f>K30/B30</f>
        <v>1.2857142857142858</v>
      </c>
      <c r="M30" s="809">
        <v>7</v>
      </c>
      <c r="N30" s="809">
        <v>2</v>
      </c>
      <c r="O30" s="1012">
        <v>2010</v>
      </c>
    </row>
    <row r="31" spans="1:15" s="254" customFormat="1" ht="19.5" customHeight="1">
      <c r="A31" s="811">
        <v>2015</v>
      </c>
      <c r="B31" s="809">
        <f>SUM(C31,D31)</f>
        <v>12</v>
      </c>
      <c r="C31" s="809">
        <v>4</v>
      </c>
      <c r="D31" s="809">
        <f>SUM(E31:F31)</f>
        <v>8</v>
      </c>
      <c r="E31" s="809">
        <v>3</v>
      </c>
      <c r="F31" s="809">
        <v>5</v>
      </c>
      <c r="G31" s="809">
        <f>SUM(I31:J31)</f>
        <v>31</v>
      </c>
      <c r="H31" s="817">
        <f>G31/B31</f>
        <v>2.5833333333333335</v>
      </c>
      <c r="I31" s="809">
        <v>18</v>
      </c>
      <c r="J31" s="809">
        <v>13</v>
      </c>
      <c r="K31" s="809">
        <f>SUM(M31:N31)</f>
        <v>20</v>
      </c>
      <c r="L31" s="817">
        <f>K31/B31</f>
        <v>1.6666666666666667</v>
      </c>
      <c r="M31" s="809">
        <v>13</v>
      </c>
      <c r="N31" s="809">
        <v>7</v>
      </c>
      <c r="O31" s="1012">
        <v>2015</v>
      </c>
    </row>
    <row r="32" spans="1:15" s="626" customFormat="1" ht="19.5" customHeight="1">
      <c r="A32" s="624">
        <v>2020</v>
      </c>
      <c r="B32" s="627">
        <f>SUM(C32,D32)</f>
        <v>27</v>
      </c>
      <c r="C32" s="627">
        <v>9</v>
      </c>
      <c r="D32" s="627">
        <f>SUM(E32:F32)</f>
        <v>18</v>
      </c>
      <c r="E32" s="627">
        <v>6</v>
      </c>
      <c r="F32" s="627">
        <v>12</v>
      </c>
      <c r="G32" s="627">
        <f>SUM(I32:J32)</f>
        <v>58</v>
      </c>
      <c r="H32" s="1010">
        <f>G32/B32</f>
        <v>2.1481481481481484</v>
      </c>
      <c r="I32" s="627">
        <v>31</v>
      </c>
      <c r="J32" s="627">
        <v>27</v>
      </c>
      <c r="K32" s="627">
        <f>SUM(M32:N32)</f>
        <v>42</v>
      </c>
      <c r="L32" s="1010">
        <f>K32/B32</f>
        <v>1.5555555555555556</v>
      </c>
      <c r="M32" s="627">
        <v>27</v>
      </c>
      <c r="N32" s="627">
        <v>15</v>
      </c>
      <c r="O32" s="1013">
        <v>2020</v>
      </c>
    </row>
    <row r="33" spans="1:15" s="236" customFormat="1" ht="19.5" customHeight="1" hidden="1">
      <c r="A33" s="255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6"/>
    </row>
    <row r="34" spans="1:15" s="19" customFormat="1" ht="3" customHeight="1" thickBot="1">
      <c r="A34" s="257"/>
      <c r="B34" s="258"/>
      <c r="C34" s="67"/>
      <c r="D34" s="67"/>
      <c r="E34" s="67"/>
      <c r="F34" s="67"/>
      <c r="G34" s="67"/>
      <c r="H34" s="67"/>
      <c r="I34" s="67"/>
      <c r="J34" s="67"/>
      <c r="K34" s="67"/>
      <c r="L34" s="259"/>
      <c r="M34" s="67"/>
      <c r="N34" s="260"/>
      <c r="O34" s="261"/>
    </row>
    <row r="35" spans="1:15" s="19" customFormat="1" ht="3" customHeight="1">
      <c r="A35" s="262"/>
      <c r="B35" s="263"/>
      <c r="C35" s="12"/>
      <c r="D35" s="12"/>
      <c r="E35" s="12"/>
      <c r="F35" s="12"/>
      <c r="G35" s="12"/>
      <c r="H35" s="12"/>
      <c r="I35" s="12"/>
      <c r="J35" s="12"/>
      <c r="K35" s="12"/>
      <c r="L35" s="109"/>
      <c r="M35" s="12"/>
      <c r="N35" s="12"/>
      <c r="O35" s="264"/>
    </row>
    <row r="36" spans="1:14" ht="12" customHeight="1">
      <c r="A36" s="250" t="s">
        <v>496</v>
      </c>
      <c r="B36" s="251"/>
      <c r="C36" s="4"/>
      <c r="D36" s="4"/>
      <c r="E36" s="4"/>
      <c r="F36" s="4"/>
      <c r="G36" s="4"/>
      <c r="H36" s="4"/>
      <c r="I36" s="4" t="s">
        <v>497</v>
      </c>
      <c r="J36" s="4"/>
      <c r="K36" s="4"/>
      <c r="L36" s="45"/>
      <c r="M36" s="4"/>
      <c r="N36" s="4"/>
    </row>
    <row r="38" spans="1:6" ht="15.75">
      <c r="A38" s="265"/>
      <c r="B38" s="266"/>
      <c r="C38" s="160"/>
      <c r="D38" s="160"/>
      <c r="E38" s="160"/>
      <c r="F38" s="160"/>
    </row>
    <row r="39" ht="15.75">
      <c r="A39" s="265"/>
    </row>
    <row r="40" ht="15.75">
      <c r="A40" s="265"/>
    </row>
    <row r="41" ht="15.75">
      <c r="A41" s="265"/>
    </row>
    <row r="42" ht="15.75">
      <c r="A42" s="265"/>
    </row>
    <row r="43" ht="15.75">
      <c r="A43" s="265"/>
    </row>
    <row r="44" ht="15.75">
      <c r="A44" s="265"/>
    </row>
    <row r="45" ht="15.75">
      <c r="A45" s="265"/>
    </row>
    <row r="46" ht="15.75">
      <c r="A46" s="265"/>
    </row>
    <row r="47" ht="15.75">
      <c r="A47" s="265"/>
    </row>
    <row r="48" ht="15.75">
      <c r="A48" s="265"/>
    </row>
    <row r="49" ht="15.75">
      <c r="A49" s="265"/>
    </row>
    <row r="50" ht="15.75">
      <c r="A50" s="265"/>
    </row>
    <row r="51" ht="15.75">
      <c r="A51" s="265"/>
    </row>
    <row r="52" spans="3:6" ht="15.75">
      <c r="C52" s="252"/>
      <c r="D52" s="252"/>
      <c r="E52" s="252"/>
      <c r="F52" s="252"/>
    </row>
  </sheetData>
  <sheetProtection/>
  <mergeCells count="11">
    <mergeCell ref="I3:O3"/>
    <mergeCell ref="A4:H4"/>
    <mergeCell ref="A6:A10"/>
    <mergeCell ref="I6:J6"/>
    <mergeCell ref="O6:O10"/>
    <mergeCell ref="A22:H22"/>
    <mergeCell ref="A24:A28"/>
    <mergeCell ref="I24:J24"/>
    <mergeCell ref="O24:O28"/>
    <mergeCell ref="I4:O4"/>
    <mergeCell ref="I22:O22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9" zoomScaleSheetLayoutView="89" zoomScalePageLayoutView="0" workbookViewId="0" topLeftCell="A1">
      <selection activeCell="E13" sqref="E13"/>
    </sheetView>
  </sheetViews>
  <sheetFormatPr defaultColWidth="7.99609375" defaultRowHeight="13.5"/>
  <cols>
    <col min="1" max="1" width="9.21484375" style="464" customWidth="1"/>
    <col min="2" max="2" width="9.77734375" style="465" customWidth="1"/>
    <col min="3" max="3" width="9.77734375" style="466" customWidth="1"/>
    <col min="4" max="4" width="9.77734375" style="465" customWidth="1"/>
    <col min="5" max="5" width="9.77734375" style="466" customWidth="1"/>
    <col min="6" max="7" width="9.77734375" style="465" customWidth="1"/>
    <col min="8" max="11" width="10.77734375" style="465" customWidth="1"/>
    <col min="12" max="12" width="11.10546875" style="467" customWidth="1"/>
    <col min="13" max="13" width="0.3359375" style="468" customWidth="1"/>
    <col min="14" max="14" width="4.77734375" style="468" customWidth="1"/>
    <col min="15" max="16384" width="7.99609375" style="468" customWidth="1"/>
  </cols>
  <sheetData>
    <row r="1" spans="1:12" s="736" customFormat="1" ht="12" customHeight="1">
      <c r="A1" s="639" t="s">
        <v>350</v>
      </c>
      <c r="B1" s="733"/>
      <c r="C1" s="734"/>
      <c r="D1" s="733"/>
      <c r="E1" s="734"/>
      <c r="F1" s="733"/>
      <c r="G1" s="733"/>
      <c r="H1" s="733"/>
      <c r="I1" s="733"/>
      <c r="J1" s="733"/>
      <c r="K1" s="733"/>
      <c r="L1" s="735" t="s">
        <v>230</v>
      </c>
    </row>
    <row r="2" spans="1:12" s="430" customFormat="1" ht="12" customHeight="1">
      <c r="A2" s="85"/>
      <c r="B2" s="427"/>
      <c r="C2" s="428"/>
      <c r="D2" s="427"/>
      <c r="E2" s="428"/>
      <c r="F2" s="427"/>
      <c r="G2" s="427"/>
      <c r="H2" s="427"/>
      <c r="I2" s="427"/>
      <c r="J2" s="427"/>
      <c r="K2" s="427"/>
      <c r="L2" s="429"/>
    </row>
    <row r="3" spans="1:12" s="432" customFormat="1" ht="22.5">
      <c r="A3" s="944" t="s">
        <v>460</v>
      </c>
      <c r="B3" s="944"/>
      <c r="C3" s="944"/>
      <c r="D3" s="944"/>
      <c r="E3" s="944"/>
      <c r="F3" s="944"/>
      <c r="G3" s="944"/>
      <c r="H3" s="431" t="s">
        <v>461</v>
      </c>
      <c r="I3" s="431"/>
      <c r="J3" s="431"/>
      <c r="K3" s="431"/>
      <c r="L3" s="431"/>
    </row>
    <row r="4" spans="1:12" s="435" customFormat="1" ht="12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4"/>
    </row>
    <row r="5" spans="1:12" s="729" customFormat="1" ht="12" customHeight="1" thickBot="1">
      <c r="A5" s="729" t="s">
        <v>382</v>
      </c>
      <c r="B5" s="730"/>
      <c r="C5" s="731"/>
      <c r="D5" s="730"/>
      <c r="E5" s="731"/>
      <c r="F5" s="730"/>
      <c r="G5" s="730"/>
      <c r="H5" s="730"/>
      <c r="I5" s="730"/>
      <c r="J5" s="730"/>
      <c r="K5" s="730"/>
      <c r="L5" s="732" t="s">
        <v>459</v>
      </c>
    </row>
    <row r="6" spans="1:12" s="441" customFormat="1" ht="15" customHeight="1">
      <c r="A6" s="439"/>
      <c r="B6" s="940">
        <v>2016</v>
      </c>
      <c r="C6" s="941"/>
      <c r="D6" s="940">
        <v>2017</v>
      </c>
      <c r="E6" s="941"/>
      <c r="F6" s="940">
        <v>2018</v>
      </c>
      <c r="G6" s="941"/>
      <c r="H6" s="940">
        <v>2019</v>
      </c>
      <c r="I6" s="941"/>
      <c r="J6" s="942">
        <v>2020</v>
      </c>
      <c r="K6" s="943"/>
      <c r="L6" s="440"/>
    </row>
    <row r="7" spans="1:12" s="441" customFormat="1" ht="15" customHeight="1">
      <c r="A7" s="442" t="s">
        <v>231</v>
      </c>
      <c r="B7" s="443" t="s">
        <v>226</v>
      </c>
      <c r="C7" s="444" t="s">
        <v>227</v>
      </c>
      <c r="D7" s="443" t="s">
        <v>226</v>
      </c>
      <c r="E7" s="444" t="s">
        <v>227</v>
      </c>
      <c r="F7" s="443" t="s">
        <v>226</v>
      </c>
      <c r="G7" s="444" t="s">
        <v>227</v>
      </c>
      <c r="H7" s="444" t="s">
        <v>398</v>
      </c>
      <c r="I7" s="444" t="s">
        <v>399</v>
      </c>
      <c r="J7" s="762" t="s">
        <v>400</v>
      </c>
      <c r="K7" s="763" t="s">
        <v>401</v>
      </c>
      <c r="L7" s="445" t="s">
        <v>232</v>
      </c>
    </row>
    <row r="8" spans="1:12" s="441" customFormat="1" ht="15" customHeight="1">
      <c r="A8" s="446"/>
      <c r="B8" s="447" t="s">
        <v>228</v>
      </c>
      <c r="C8" s="448" t="s">
        <v>229</v>
      </c>
      <c r="D8" s="447" t="s">
        <v>228</v>
      </c>
      <c r="E8" s="448" t="s">
        <v>229</v>
      </c>
      <c r="F8" s="447" t="s">
        <v>228</v>
      </c>
      <c r="G8" s="448" t="s">
        <v>229</v>
      </c>
      <c r="H8" s="448" t="s">
        <v>228</v>
      </c>
      <c r="I8" s="448" t="s">
        <v>229</v>
      </c>
      <c r="J8" s="764" t="s">
        <v>228</v>
      </c>
      <c r="K8" s="765" t="s">
        <v>229</v>
      </c>
      <c r="L8" s="449"/>
    </row>
    <row r="9" spans="1:12" s="436" customFormat="1" ht="34.5" customHeight="1">
      <c r="A9" s="442" t="s">
        <v>233</v>
      </c>
      <c r="B9" s="450">
        <f aca="true" t="shared" si="0" ref="B9:G9">SUM(B10:B22)</f>
        <v>26103</v>
      </c>
      <c r="C9" s="450">
        <f t="shared" si="0"/>
        <v>94347987</v>
      </c>
      <c r="D9" s="450">
        <f t="shared" si="0"/>
        <v>25936</v>
      </c>
      <c r="E9" s="450">
        <f t="shared" si="0"/>
        <v>98472718</v>
      </c>
      <c r="F9" s="450">
        <f t="shared" si="0"/>
        <v>25062.676</v>
      </c>
      <c r="G9" s="450">
        <f t="shared" si="0"/>
        <v>94924960</v>
      </c>
      <c r="H9" s="450">
        <v>20805.008</v>
      </c>
      <c r="I9" s="450">
        <v>112301024.71000001</v>
      </c>
      <c r="J9" s="633">
        <f>SUM(J10:J22)</f>
        <v>34284</v>
      </c>
      <c r="K9" s="633">
        <f>SUM(K10:K22)</f>
        <v>404765020</v>
      </c>
      <c r="L9" s="445" t="s">
        <v>20</v>
      </c>
    </row>
    <row r="10" spans="1:12" s="436" customFormat="1" ht="34.5" customHeight="1">
      <c r="A10" s="451" t="s">
        <v>234</v>
      </c>
      <c r="B10" s="452">
        <v>0</v>
      </c>
      <c r="C10" s="452">
        <v>0</v>
      </c>
      <c r="D10" s="453">
        <v>0</v>
      </c>
      <c r="E10" s="453">
        <v>0</v>
      </c>
      <c r="F10" s="452">
        <v>0</v>
      </c>
      <c r="G10" s="452">
        <v>0</v>
      </c>
      <c r="H10" s="452" t="s">
        <v>57</v>
      </c>
      <c r="I10" s="452" t="s">
        <v>57</v>
      </c>
      <c r="J10" s="453">
        <v>0</v>
      </c>
      <c r="K10" s="453">
        <v>0</v>
      </c>
      <c r="L10" s="445" t="s">
        <v>235</v>
      </c>
    </row>
    <row r="11" spans="1:12" s="436" customFormat="1" ht="34.5" customHeight="1">
      <c r="A11" s="451" t="s">
        <v>236</v>
      </c>
      <c r="B11" s="452">
        <v>0</v>
      </c>
      <c r="C11" s="452">
        <v>0</v>
      </c>
      <c r="D11" s="452">
        <v>0</v>
      </c>
      <c r="E11" s="452">
        <v>0</v>
      </c>
      <c r="F11" s="452">
        <v>0</v>
      </c>
      <c r="G11" s="452">
        <v>0</v>
      </c>
      <c r="H11" s="452" t="s">
        <v>57</v>
      </c>
      <c r="I11" s="452" t="s">
        <v>57</v>
      </c>
      <c r="J11" s="630">
        <v>16</v>
      </c>
      <c r="K11" s="630">
        <v>71180</v>
      </c>
      <c r="L11" s="445" t="s">
        <v>237</v>
      </c>
    </row>
    <row r="12" spans="1:12" s="436" customFormat="1" ht="34.5" customHeight="1">
      <c r="A12" s="451" t="s">
        <v>238</v>
      </c>
      <c r="B12" s="452">
        <v>0</v>
      </c>
      <c r="C12" s="452">
        <v>0</v>
      </c>
      <c r="D12" s="452">
        <v>1</v>
      </c>
      <c r="E12" s="452">
        <v>8173</v>
      </c>
      <c r="F12" s="452">
        <v>0.876</v>
      </c>
      <c r="G12" s="452">
        <v>9573</v>
      </c>
      <c r="H12" s="452">
        <v>48.411</v>
      </c>
      <c r="I12" s="452">
        <v>101201.71</v>
      </c>
      <c r="J12" s="631">
        <v>335</v>
      </c>
      <c r="K12" s="631">
        <v>2773256</v>
      </c>
      <c r="L12" s="445" t="s">
        <v>239</v>
      </c>
    </row>
    <row r="13" spans="1:12" s="436" customFormat="1" ht="34.5" customHeight="1">
      <c r="A13" s="451" t="s">
        <v>240</v>
      </c>
      <c r="B13" s="452">
        <v>0</v>
      </c>
      <c r="C13" s="452">
        <v>0</v>
      </c>
      <c r="D13" s="452">
        <v>2</v>
      </c>
      <c r="E13" s="452">
        <v>1238500</v>
      </c>
      <c r="F13" s="452">
        <v>2.4</v>
      </c>
      <c r="G13" s="452">
        <v>1358500</v>
      </c>
      <c r="H13" s="452">
        <v>940.886</v>
      </c>
      <c r="I13" s="452">
        <v>6424924</v>
      </c>
      <c r="J13" s="630">
        <v>0</v>
      </c>
      <c r="K13" s="630">
        <v>0</v>
      </c>
      <c r="L13" s="445" t="s">
        <v>241</v>
      </c>
    </row>
    <row r="14" spans="1:12" s="436" customFormat="1" ht="34.5" customHeight="1">
      <c r="A14" s="451" t="s">
        <v>242</v>
      </c>
      <c r="B14" s="452">
        <v>13325</v>
      </c>
      <c r="C14" s="452">
        <v>17386920</v>
      </c>
      <c r="D14" s="452">
        <v>10524</v>
      </c>
      <c r="E14" s="452">
        <v>17484572</v>
      </c>
      <c r="F14" s="452">
        <v>9985</v>
      </c>
      <c r="G14" s="452">
        <v>15017813</v>
      </c>
      <c r="H14" s="452">
        <v>13980.695</v>
      </c>
      <c r="I14" s="452">
        <v>11672149</v>
      </c>
      <c r="J14" s="630">
        <v>14739</v>
      </c>
      <c r="K14" s="630">
        <v>15878338</v>
      </c>
      <c r="L14" s="445" t="s">
        <v>243</v>
      </c>
    </row>
    <row r="15" spans="1:12" s="436" customFormat="1" ht="34.5" customHeight="1">
      <c r="A15" s="451" t="s">
        <v>244</v>
      </c>
      <c r="B15" s="452">
        <v>0</v>
      </c>
      <c r="C15" s="452">
        <v>0</v>
      </c>
      <c r="D15" s="452">
        <v>0</v>
      </c>
      <c r="E15" s="452">
        <v>0</v>
      </c>
      <c r="F15" s="452">
        <v>0</v>
      </c>
      <c r="G15" s="452">
        <v>0</v>
      </c>
      <c r="H15" s="452">
        <v>0</v>
      </c>
      <c r="I15" s="452">
        <v>0</v>
      </c>
      <c r="J15" s="630">
        <v>0</v>
      </c>
      <c r="K15" s="630">
        <v>0</v>
      </c>
      <c r="L15" s="445" t="s">
        <v>245</v>
      </c>
    </row>
    <row r="16" spans="1:12" s="436" customFormat="1" ht="34.5" customHeight="1">
      <c r="A16" s="451" t="s">
        <v>246</v>
      </c>
      <c r="B16" s="454">
        <v>9395</v>
      </c>
      <c r="C16" s="454">
        <v>750929</v>
      </c>
      <c r="D16" s="454">
        <v>9342</v>
      </c>
      <c r="E16" s="454">
        <v>1374525</v>
      </c>
      <c r="F16" s="454">
        <v>9122</v>
      </c>
      <c r="G16" s="454">
        <v>1276412</v>
      </c>
      <c r="H16" s="454">
        <v>26.073</v>
      </c>
      <c r="I16" s="454">
        <v>153401</v>
      </c>
      <c r="J16" s="632">
        <v>182</v>
      </c>
      <c r="K16" s="632">
        <v>3716440</v>
      </c>
      <c r="L16" s="445" t="s">
        <v>247</v>
      </c>
    </row>
    <row r="17" spans="1:12" s="436" customFormat="1" ht="34.5" customHeight="1">
      <c r="A17" s="451" t="s">
        <v>248</v>
      </c>
      <c r="B17" s="455">
        <v>0</v>
      </c>
      <c r="C17" s="455">
        <v>0</v>
      </c>
      <c r="D17" s="455">
        <v>0</v>
      </c>
      <c r="E17" s="455">
        <v>0</v>
      </c>
      <c r="F17" s="455">
        <v>0</v>
      </c>
      <c r="G17" s="455">
        <v>0</v>
      </c>
      <c r="H17" s="455">
        <v>0</v>
      </c>
      <c r="I17" s="455">
        <v>0</v>
      </c>
      <c r="J17" s="616">
        <v>59</v>
      </c>
      <c r="K17" s="616">
        <v>1907146</v>
      </c>
      <c r="L17" s="737" t="s">
        <v>249</v>
      </c>
    </row>
    <row r="18" spans="1:12" s="436" customFormat="1" ht="34.5" customHeight="1">
      <c r="A18" s="451" t="s">
        <v>250</v>
      </c>
      <c r="B18" s="455">
        <v>0</v>
      </c>
      <c r="C18" s="455">
        <v>0</v>
      </c>
      <c r="D18" s="455">
        <v>0</v>
      </c>
      <c r="E18" s="455">
        <v>0</v>
      </c>
      <c r="F18" s="455">
        <v>0</v>
      </c>
      <c r="G18" s="455">
        <v>0</v>
      </c>
      <c r="H18" s="455" t="s">
        <v>57</v>
      </c>
      <c r="I18" s="455" t="s">
        <v>57</v>
      </c>
      <c r="J18" s="616">
        <v>0</v>
      </c>
      <c r="K18" s="616">
        <v>0</v>
      </c>
      <c r="L18" s="445" t="s">
        <v>251</v>
      </c>
    </row>
    <row r="19" spans="1:12" s="456" customFormat="1" ht="34.5" customHeight="1">
      <c r="A19" s="451" t="s">
        <v>252</v>
      </c>
      <c r="B19" s="455">
        <v>0</v>
      </c>
      <c r="C19" s="455">
        <v>0</v>
      </c>
      <c r="D19" s="455">
        <v>0</v>
      </c>
      <c r="E19" s="455">
        <v>0</v>
      </c>
      <c r="F19" s="455">
        <v>0</v>
      </c>
      <c r="G19" s="455">
        <v>0</v>
      </c>
      <c r="H19" s="455" t="s">
        <v>57</v>
      </c>
      <c r="I19" s="455" t="s">
        <v>57</v>
      </c>
      <c r="J19" s="616">
        <v>0</v>
      </c>
      <c r="K19" s="616">
        <v>0</v>
      </c>
      <c r="L19" s="445" t="s">
        <v>253</v>
      </c>
    </row>
    <row r="20" spans="1:12" s="436" customFormat="1" ht="34.5" customHeight="1">
      <c r="A20" s="451" t="s">
        <v>254</v>
      </c>
      <c r="B20" s="455">
        <v>3344</v>
      </c>
      <c r="C20" s="455">
        <v>75666639</v>
      </c>
      <c r="D20" s="455">
        <v>6063</v>
      </c>
      <c r="E20" s="455">
        <v>78302799</v>
      </c>
      <c r="F20" s="455">
        <v>5948</v>
      </c>
      <c r="G20" s="455">
        <v>77204241</v>
      </c>
      <c r="H20" s="455">
        <v>5249.228</v>
      </c>
      <c r="I20" s="455">
        <v>85451631</v>
      </c>
      <c r="J20" s="616">
        <v>18865</v>
      </c>
      <c r="K20" s="616">
        <v>378423716</v>
      </c>
      <c r="L20" s="737" t="s">
        <v>255</v>
      </c>
    </row>
    <row r="21" spans="1:12" s="436" customFormat="1" ht="34.5" customHeight="1">
      <c r="A21" s="451" t="s">
        <v>256</v>
      </c>
      <c r="B21" s="455">
        <v>0</v>
      </c>
      <c r="C21" s="455">
        <v>0</v>
      </c>
      <c r="D21" s="455">
        <v>0</v>
      </c>
      <c r="E21" s="455">
        <v>0</v>
      </c>
      <c r="F21" s="455">
        <v>0</v>
      </c>
      <c r="G21" s="455">
        <v>0</v>
      </c>
      <c r="H21" s="455" t="s">
        <v>57</v>
      </c>
      <c r="I21" s="455" t="s">
        <v>57</v>
      </c>
      <c r="J21" s="616">
        <v>0</v>
      </c>
      <c r="K21" s="616">
        <v>0</v>
      </c>
      <c r="L21" s="737" t="s">
        <v>257</v>
      </c>
    </row>
    <row r="22" spans="1:12" s="436" customFormat="1" ht="34.5" customHeight="1">
      <c r="A22" s="451" t="s">
        <v>258</v>
      </c>
      <c r="B22" s="455">
        <v>39</v>
      </c>
      <c r="C22" s="455">
        <v>543499</v>
      </c>
      <c r="D22" s="455">
        <v>4</v>
      </c>
      <c r="E22" s="455">
        <v>64149</v>
      </c>
      <c r="F22" s="455">
        <v>4.4</v>
      </c>
      <c r="G22" s="455">
        <v>58421</v>
      </c>
      <c r="H22" s="455">
        <v>559.715</v>
      </c>
      <c r="I22" s="455">
        <v>8497718</v>
      </c>
      <c r="J22" s="616">
        <v>88</v>
      </c>
      <c r="K22" s="616">
        <v>1994944</v>
      </c>
      <c r="L22" s="445" t="s">
        <v>11</v>
      </c>
    </row>
    <row r="23" spans="1:12" s="436" customFormat="1" ht="4.5" customHeight="1" thickBot="1">
      <c r="A23" s="457"/>
      <c r="B23" s="458"/>
      <c r="C23" s="459"/>
      <c r="D23" s="458"/>
      <c r="E23" s="459"/>
      <c r="F23" s="458"/>
      <c r="G23" s="458"/>
      <c r="H23" s="458"/>
      <c r="I23" s="458"/>
      <c r="J23" s="458"/>
      <c r="K23" s="458"/>
      <c r="L23" s="460"/>
    </row>
    <row r="24" spans="2:12" s="436" customFormat="1" ht="2.25" customHeight="1">
      <c r="B24" s="437"/>
      <c r="C24" s="438"/>
      <c r="D24" s="437"/>
      <c r="E24" s="438"/>
      <c r="F24" s="437"/>
      <c r="G24" s="437"/>
      <c r="H24" s="437"/>
      <c r="I24" s="437"/>
      <c r="J24" s="437"/>
      <c r="K24" s="437"/>
      <c r="L24" s="441"/>
    </row>
    <row r="25" spans="1:12" s="436" customFormat="1" ht="12" customHeight="1">
      <c r="A25" s="461" t="s">
        <v>136</v>
      </c>
      <c r="B25" s="461"/>
      <c r="C25" s="461"/>
      <c r="D25" s="461"/>
      <c r="E25" s="461"/>
      <c r="F25" s="12" t="s">
        <v>56</v>
      </c>
      <c r="G25" s="461"/>
      <c r="H25" s="461"/>
      <c r="I25" s="461"/>
      <c r="J25" s="461"/>
      <c r="K25" s="461"/>
      <c r="L25" s="462"/>
    </row>
    <row r="26" spans="1:12" s="430" customFormat="1" ht="12.75" customHeight="1">
      <c r="A26" s="463"/>
      <c r="B26" s="427"/>
      <c r="C26" s="428"/>
      <c r="D26" s="427"/>
      <c r="E26" s="428"/>
      <c r="F26" s="427"/>
      <c r="G26" s="427"/>
      <c r="H26" s="427"/>
      <c r="I26" s="427"/>
      <c r="J26" s="427"/>
      <c r="K26" s="427"/>
      <c r="L26" s="429"/>
    </row>
    <row r="27" spans="1:12" s="430" customFormat="1" ht="12.75" customHeight="1">
      <c r="A27" s="463"/>
      <c r="B27" s="427"/>
      <c r="C27" s="428"/>
      <c r="D27" s="427"/>
      <c r="E27" s="428"/>
      <c r="F27" s="427"/>
      <c r="G27" s="427"/>
      <c r="H27" s="427"/>
      <c r="I27" s="427"/>
      <c r="J27" s="427"/>
      <c r="K27" s="427"/>
      <c r="L27" s="429"/>
    </row>
    <row r="28" spans="1:12" s="430" customFormat="1" ht="12">
      <c r="A28" s="463"/>
      <c r="B28" s="427"/>
      <c r="C28" s="428"/>
      <c r="D28" s="427"/>
      <c r="E28" s="428"/>
      <c r="F28" s="427"/>
      <c r="G28" s="427"/>
      <c r="H28" s="427"/>
      <c r="I28" s="427"/>
      <c r="J28" s="427"/>
      <c r="K28" s="427"/>
      <c r="L28" s="429"/>
    </row>
    <row r="29" spans="1:12" s="430" customFormat="1" ht="12">
      <c r="A29" s="463"/>
      <c r="B29" s="427"/>
      <c r="C29" s="428"/>
      <c r="D29" s="427"/>
      <c r="E29" s="428"/>
      <c r="F29" s="427"/>
      <c r="G29" s="427"/>
      <c r="H29" s="427"/>
      <c r="I29" s="427"/>
      <c r="J29" s="427"/>
      <c r="K29" s="427"/>
      <c r="L29" s="429"/>
    </row>
    <row r="30" spans="1:12" s="430" customFormat="1" ht="12">
      <c r="A30" s="463"/>
      <c r="B30" s="427"/>
      <c r="C30" s="428"/>
      <c r="D30" s="427"/>
      <c r="E30" s="428"/>
      <c r="F30" s="427"/>
      <c r="G30" s="427"/>
      <c r="H30" s="427"/>
      <c r="I30" s="427"/>
      <c r="J30" s="427"/>
      <c r="K30" s="427"/>
      <c r="L30" s="429"/>
    </row>
    <row r="31" spans="1:12" s="430" customFormat="1" ht="12">
      <c r="A31" s="463"/>
      <c r="B31" s="427"/>
      <c r="C31" s="428"/>
      <c r="D31" s="427"/>
      <c r="E31" s="428"/>
      <c r="F31" s="427"/>
      <c r="G31" s="427"/>
      <c r="H31" s="427"/>
      <c r="I31" s="427"/>
      <c r="J31" s="427"/>
      <c r="K31" s="427"/>
      <c r="L31" s="429"/>
    </row>
    <row r="32" spans="1:12" s="430" customFormat="1" ht="12">
      <c r="A32" s="463"/>
      <c r="B32" s="427"/>
      <c r="C32" s="428"/>
      <c r="D32" s="427"/>
      <c r="E32" s="428"/>
      <c r="F32" s="427"/>
      <c r="G32" s="427"/>
      <c r="H32" s="427"/>
      <c r="I32" s="427"/>
      <c r="J32" s="427"/>
      <c r="K32" s="427"/>
      <c r="L32" s="429"/>
    </row>
    <row r="33" spans="1:12" s="430" customFormat="1" ht="12">
      <c r="A33" s="463"/>
      <c r="B33" s="427"/>
      <c r="C33" s="428"/>
      <c r="D33" s="427"/>
      <c r="E33" s="428"/>
      <c r="F33" s="427"/>
      <c r="G33" s="427"/>
      <c r="H33" s="427"/>
      <c r="I33" s="427"/>
      <c r="J33" s="427"/>
      <c r="K33" s="427"/>
      <c r="L33" s="429"/>
    </row>
    <row r="34" spans="1:12" s="430" customFormat="1" ht="12">
      <c r="A34" s="463"/>
      <c r="B34" s="427"/>
      <c r="C34" s="428"/>
      <c r="D34" s="427"/>
      <c r="E34" s="428"/>
      <c r="F34" s="427"/>
      <c r="G34" s="427"/>
      <c r="H34" s="427"/>
      <c r="I34" s="427"/>
      <c r="J34" s="427"/>
      <c r="K34" s="427"/>
      <c r="L34" s="429"/>
    </row>
    <row r="35" spans="1:12" s="430" customFormat="1" ht="12">
      <c r="A35" s="463"/>
      <c r="B35" s="427"/>
      <c r="C35" s="428"/>
      <c r="D35" s="427"/>
      <c r="E35" s="428"/>
      <c r="F35" s="427"/>
      <c r="G35" s="427"/>
      <c r="H35" s="427"/>
      <c r="I35" s="427"/>
      <c r="J35" s="427"/>
      <c r="K35" s="427"/>
      <c r="L35" s="429"/>
    </row>
    <row r="36" spans="1:12" s="430" customFormat="1" ht="12">
      <c r="A36" s="463"/>
      <c r="B36" s="427"/>
      <c r="C36" s="428"/>
      <c r="D36" s="427"/>
      <c r="E36" s="428"/>
      <c r="F36" s="427"/>
      <c r="G36" s="427"/>
      <c r="H36" s="427"/>
      <c r="I36" s="427"/>
      <c r="J36" s="427"/>
      <c r="K36" s="427"/>
      <c r="L36" s="429"/>
    </row>
    <row r="37" spans="1:12" s="430" customFormat="1" ht="12">
      <c r="A37" s="463"/>
      <c r="B37" s="427"/>
      <c r="C37" s="428"/>
      <c r="D37" s="427"/>
      <c r="E37" s="428"/>
      <c r="F37" s="427"/>
      <c r="G37" s="427"/>
      <c r="H37" s="427"/>
      <c r="I37" s="427"/>
      <c r="J37" s="427"/>
      <c r="K37" s="427"/>
      <c r="L37" s="429"/>
    </row>
    <row r="38" spans="1:12" s="430" customFormat="1" ht="12">
      <c r="A38" s="463"/>
      <c r="B38" s="427"/>
      <c r="C38" s="428"/>
      <c r="D38" s="427"/>
      <c r="E38" s="428"/>
      <c r="F38" s="427"/>
      <c r="G38" s="427"/>
      <c r="H38" s="427"/>
      <c r="I38" s="427"/>
      <c r="J38" s="427"/>
      <c r="K38" s="427"/>
      <c r="L38" s="429"/>
    </row>
    <row r="39" spans="1:12" s="430" customFormat="1" ht="12">
      <c r="A39" s="463"/>
      <c r="B39" s="427"/>
      <c r="C39" s="428"/>
      <c r="D39" s="427"/>
      <c r="E39" s="428"/>
      <c r="F39" s="427"/>
      <c r="G39" s="427"/>
      <c r="H39" s="427"/>
      <c r="I39" s="427"/>
      <c r="J39" s="427"/>
      <c r="K39" s="427"/>
      <c r="L39" s="429"/>
    </row>
    <row r="40" spans="1:12" s="430" customFormat="1" ht="12">
      <c r="A40" s="463"/>
      <c r="B40" s="427"/>
      <c r="C40" s="428"/>
      <c r="D40" s="427"/>
      <c r="E40" s="428"/>
      <c r="F40" s="427"/>
      <c r="G40" s="427"/>
      <c r="H40" s="427"/>
      <c r="I40" s="427"/>
      <c r="J40" s="427"/>
      <c r="K40" s="427"/>
      <c r="L40" s="429"/>
    </row>
    <row r="41" spans="1:12" s="430" customFormat="1" ht="12">
      <c r="A41" s="463"/>
      <c r="B41" s="427"/>
      <c r="C41" s="428"/>
      <c r="D41" s="427"/>
      <c r="E41" s="428"/>
      <c r="F41" s="427"/>
      <c r="G41" s="427"/>
      <c r="H41" s="427"/>
      <c r="I41" s="427"/>
      <c r="J41" s="427"/>
      <c r="K41" s="427"/>
      <c r="L41" s="429"/>
    </row>
    <row r="42" spans="1:12" s="430" customFormat="1" ht="12">
      <c r="A42" s="463"/>
      <c r="B42" s="427"/>
      <c r="C42" s="428"/>
      <c r="D42" s="427"/>
      <c r="E42" s="428"/>
      <c r="F42" s="427"/>
      <c r="G42" s="427"/>
      <c r="H42" s="427"/>
      <c r="I42" s="427"/>
      <c r="J42" s="427"/>
      <c r="K42" s="427"/>
      <c r="L42" s="429"/>
    </row>
    <row r="43" spans="1:12" s="430" customFormat="1" ht="12">
      <c r="A43" s="463"/>
      <c r="B43" s="427"/>
      <c r="C43" s="428"/>
      <c r="D43" s="427"/>
      <c r="E43" s="428"/>
      <c r="F43" s="427"/>
      <c r="G43" s="427"/>
      <c r="H43" s="427"/>
      <c r="I43" s="427"/>
      <c r="J43" s="427"/>
      <c r="K43" s="427"/>
      <c r="L43" s="429"/>
    </row>
    <row r="44" spans="1:12" s="430" customFormat="1" ht="12">
      <c r="A44" s="463"/>
      <c r="B44" s="427"/>
      <c r="C44" s="428"/>
      <c r="D44" s="427"/>
      <c r="E44" s="428"/>
      <c r="F44" s="427"/>
      <c r="G44" s="427"/>
      <c r="H44" s="427"/>
      <c r="I44" s="427"/>
      <c r="J44" s="427"/>
      <c r="K44" s="427"/>
      <c r="L44" s="429"/>
    </row>
    <row r="45" spans="1:12" s="430" customFormat="1" ht="12">
      <c r="A45" s="463"/>
      <c r="B45" s="427"/>
      <c r="C45" s="428"/>
      <c r="D45" s="427"/>
      <c r="E45" s="428"/>
      <c r="F45" s="427"/>
      <c r="G45" s="427"/>
      <c r="H45" s="427"/>
      <c r="I45" s="427"/>
      <c r="J45" s="427"/>
      <c r="K45" s="427"/>
      <c r="L45" s="429"/>
    </row>
    <row r="46" spans="1:12" s="430" customFormat="1" ht="12">
      <c r="A46" s="463"/>
      <c r="B46" s="427"/>
      <c r="C46" s="428"/>
      <c r="D46" s="427"/>
      <c r="E46" s="428"/>
      <c r="F46" s="427"/>
      <c r="G46" s="427"/>
      <c r="H46" s="427"/>
      <c r="I46" s="427"/>
      <c r="J46" s="427"/>
      <c r="K46" s="427"/>
      <c r="L46" s="429"/>
    </row>
    <row r="47" spans="1:12" s="430" customFormat="1" ht="12">
      <c r="A47" s="463"/>
      <c r="B47" s="427"/>
      <c r="C47" s="428"/>
      <c r="D47" s="427"/>
      <c r="E47" s="428"/>
      <c r="F47" s="427"/>
      <c r="G47" s="427"/>
      <c r="H47" s="427"/>
      <c r="I47" s="427"/>
      <c r="J47" s="427"/>
      <c r="K47" s="427"/>
      <c r="L47" s="429"/>
    </row>
    <row r="48" spans="1:12" s="430" customFormat="1" ht="12">
      <c r="A48" s="463"/>
      <c r="B48" s="427"/>
      <c r="C48" s="428"/>
      <c r="D48" s="427"/>
      <c r="E48" s="428"/>
      <c r="F48" s="427"/>
      <c r="G48" s="427"/>
      <c r="H48" s="427"/>
      <c r="I48" s="427"/>
      <c r="J48" s="427"/>
      <c r="K48" s="427"/>
      <c r="L48" s="429"/>
    </row>
    <row r="49" spans="1:12" s="430" customFormat="1" ht="12">
      <c r="A49" s="463"/>
      <c r="B49" s="427"/>
      <c r="C49" s="428"/>
      <c r="D49" s="427"/>
      <c r="E49" s="428"/>
      <c r="F49" s="427"/>
      <c r="G49" s="427"/>
      <c r="H49" s="427"/>
      <c r="I49" s="427"/>
      <c r="J49" s="427"/>
      <c r="K49" s="427"/>
      <c r="L49" s="429"/>
    </row>
    <row r="50" spans="1:12" s="430" customFormat="1" ht="12">
      <c r="A50" s="463"/>
      <c r="B50" s="427"/>
      <c r="C50" s="428"/>
      <c r="D50" s="427"/>
      <c r="E50" s="428"/>
      <c r="F50" s="427"/>
      <c r="G50" s="427"/>
      <c r="H50" s="427"/>
      <c r="I50" s="427"/>
      <c r="J50" s="427"/>
      <c r="K50" s="427"/>
      <c r="L50" s="429"/>
    </row>
    <row r="51" spans="1:12" s="430" customFormat="1" ht="12">
      <c r="A51" s="463"/>
      <c r="B51" s="427"/>
      <c r="C51" s="428"/>
      <c r="D51" s="427"/>
      <c r="E51" s="428"/>
      <c r="F51" s="427"/>
      <c r="G51" s="427"/>
      <c r="H51" s="427"/>
      <c r="I51" s="427"/>
      <c r="J51" s="427"/>
      <c r="K51" s="427"/>
      <c r="L51" s="429"/>
    </row>
    <row r="52" spans="1:12" s="430" customFormat="1" ht="12">
      <c r="A52" s="463"/>
      <c r="B52" s="427"/>
      <c r="C52" s="428"/>
      <c r="D52" s="427"/>
      <c r="E52" s="428"/>
      <c r="F52" s="427"/>
      <c r="G52" s="427"/>
      <c r="H52" s="427"/>
      <c r="I52" s="427"/>
      <c r="J52" s="427"/>
      <c r="K52" s="427"/>
      <c r="L52" s="429"/>
    </row>
    <row r="53" spans="1:12" s="430" customFormat="1" ht="12">
      <c r="A53" s="463"/>
      <c r="B53" s="427"/>
      <c r="C53" s="428"/>
      <c r="D53" s="427"/>
      <c r="E53" s="428"/>
      <c r="F53" s="427"/>
      <c r="G53" s="427"/>
      <c r="H53" s="427"/>
      <c r="I53" s="427"/>
      <c r="J53" s="427"/>
      <c r="K53" s="427"/>
      <c r="L53" s="429"/>
    </row>
  </sheetData>
  <sheetProtection/>
  <mergeCells count="6">
    <mergeCell ref="B6:C6"/>
    <mergeCell ref="D6:E6"/>
    <mergeCell ref="F6:G6"/>
    <mergeCell ref="J6:K6"/>
    <mergeCell ref="A3:G3"/>
    <mergeCell ref="H6:I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38"/>
  <sheetViews>
    <sheetView zoomScaleSheetLayoutView="100" zoomScalePageLayoutView="0" workbookViewId="0" topLeftCell="A34">
      <selection activeCell="K39" sqref="K39"/>
    </sheetView>
  </sheetViews>
  <sheetFormatPr defaultColWidth="7.99609375" defaultRowHeight="13.5"/>
  <cols>
    <col min="1" max="1" width="11.4453125" style="500" customWidth="1"/>
    <col min="2" max="2" width="8.6640625" style="506" customWidth="1"/>
    <col min="3" max="3" width="8.6640625" style="501" customWidth="1"/>
    <col min="4" max="4" width="8.6640625" style="507" customWidth="1"/>
    <col min="5" max="5" width="8.6640625" style="506" customWidth="1"/>
    <col min="6" max="6" width="8.6640625" style="501" customWidth="1"/>
    <col min="7" max="7" width="8.6640625" style="507" customWidth="1"/>
    <col min="8" max="8" width="8.6640625" style="506" customWidth="1"/>
    <col min="9" max="9" width="8.6640625" style="501" customWidth="1"/>
    <col min="10" max="11" width="8.6640625" style="506" customWidth="1"/>
    <col min="12" max="12" width="8.6640625" style="501" customWidth="1"/>
    <col min="13" max="15" width="8.6640625" style="507" customWidth="1"/>
    <col min="16" max="16" width="7.6640625" style="501" customWidth="1"/>
    <col min="17" max="17" width="0.3359375" style="502" customWidth="1"/>
    <col min="18" max="18" width="0.55078125" style="502" customWidth="1"/>
    <col min="19" max="19" width="7.99609375" style="469" customWidth="1"/>
    <col min="20" max="20" width="8.3359375" style="469" customWidth="1"/>
    <col min="21" max="21" width="7.99609375" style="502" customWidth="1"/>
    <col min="22" max="22" width="8.4453125" style="502" customWidth="1"/>
    <col min="23" max="16384" width="7.99609375" style="502" customWidth="1"/>
  </cols>
  <sheetData>
    <row r="1" spans="1:16" s="788" customFormat="1" ht="11.25">
      <c r="A1" s="639" t="s">
        <v>356</v>
      </c>
      <c r="B1" s="639"/>
      <c r="C1" s="789"/>
      <c r="D1" s="790"/>
      <c r="E1" s="791"/>
      <c r="F1" s="789"/>
      <c r="G1" s="790"/>
      <c r="H1" s="791"/>
      <c r="I1" s="789"/>
      <c r="J1" s="791"/>
      <c r="K1" s="791"/>
      <c r="L1" s="789"/>
      <c r="M1" s="790"/>
      <c r="N1" s="790"/>
      <c r="O1" s="790"/>
      <c r="P1" s="792" t="s">
        <v>260</v>
      </c>
    </row>
    <row r="2" spans="1:16" s="469" customFormat="1" ht="12">
      <c r="A2" s="85"/>
      <c r="B2" s="85"/>
      <c r="C2" s="470"/>
      <c r="D2" s="471"/>
      <c r="E2" s="472"/>
      <c r="F2" s="470"/>
      <c r="G2" s="471"/>
      <c r="H2" s="472"/>
      <c r="I2" s="470"/>
      <c r="J2" s="472"/>
      <c r="K2" s="472"/>
      <c r="L2" s="470"/>
      <c r="M2" s="471"/>
      <c r="N2" s="471"/>
      <c r="O2" s="471"/>
      <c r="P2" s="470"/>
    </row>
    <row r="3" spans="1:20" s="473" customFormat="1" ht="22.5">
      <c r="A3" s="947" t="s">
        <v>462</v>
      </c>
      <c r="B3" s="947"/>
      <c r="C3" s="947"/>
      <c r="D3" s="947"/>
      <c r="E3" s="947"/>
      <c r="F3" s="947"/>
      <c r="G3" s="947"/>
      <c r="H3" s="947"/>
      <c r="I3" s="948" t="s">
        <v>463</v>
      </c>
      <c r="J3" s="948"/>
      <c r="K3" s="948"/>
      <c r="L3" s="948"/>
      <c r="M3" s="948"/>
      <c r="N3" s="948"/>
      <c r="O3" s="948"/>
      <c r="P3" s="948"/>
      <c r="S3" s="474"/>
      <c r="T3" s="474"/>
    </row>
    <row r="4" spans="1:16" s="474" customFormat="1" ht="12">
      <c r="A4" s="475"/>
      <c r="B4" s="475"/>
      <c r="C4" s="475"/>
      <c r="D4" s="475"/>
      <c r="E4" s="475"/>
      <c r="F4" s="475"/>
      <c r="G4" s="475"/>
      <c r="H4" s="476"/>
      <c r="I4" s="476"/>
      <c r="J4" s="476"/>
      <c r="K4" s="476"/>
      <c r="L4" s="476"/>
      <c r="M4" s="476"/>
      <c r="N4" s="476"/>
      <c r="O4" s="476"/>
      <c r="P4" s="476"/>
    </row>
    <row r="5" spans="1:16" s="793" customFormat="1" ht="18.75" customHeight="1" thickBot="1">
      <c r="A5" s="793" t="s">
        <v>464</v>
      </c>
      <c r="B5" s="794"/>
      <c r="C5" s="795"/>
      <c r="D5" s="796"/>
      <c r="E5" s="794"/>
      <c r="F5" s="795"/>
      <c r="G5" s="796"/>
      <c r="H5" s="794"/>
      <c r="I5" s="795"/>
      <c r="J5" s="794"/>
      <c r="K5" s="794"/>
      <c r="L5" s="795"/>
      <c r="M5" s="796"/>
      <c r="N5" s="796"/>
      <c r="O5" s="796"/>
      <c r="P5" s="797" t="s">
        <v>465</v>
      </c>
    </row>
    <row r="6" spans="1:16" s="478" customFormat="1" ht="15" customHeight="1">
      <c r="A6" s="949" t="s">
        <v>286</v>
      </c>
      <c r="B6" s="509" t="s">
        <v>287</v>
      </c>
      <c r="C6" s="510"/>
      <c r="D6" s="509" t="s">
        <v>466</v>
      </c>
      <c r="E6" s="510"/>
      <c r="F6" s="952" t="s">
        <v>288</v>
      </c>
      <c r="G6" s="953"/>
      <c r="H6" s="770" t="s">
        <v>467</v>
      </c>
      <c r="I6" s="510" t="s">
        <v>261</v>
      </c>
      <c r="J6" s="952" t="s">
        <v>468</v>
      </c>
      <c r="K6" s="954"/>
      <c r="L6" s="952" t="s">
        <v>289</v>
      </c>
      <c r="M6" s="954"/>
      <c r="N6" s="511" t="s">
        <v>290</v>
      </c>
      <c r="O6" s="511"/>
      <c r="P6" s="955" t="s">
        <v>262</v>
      </c>
    </row>
    <row r="7" spans="1:16" s="478" customFormat="1" ht="15" customHeight="1">
      <c r="A7" s="950"/>
      <c r="B7" s="945" t="s">
        <v>469</v>
      </c>
      <c r="C7" s="945" t="s">
        <v>470</v>
      </c>
      <c r="D7" s="945" t="s">
        <v>469</v>
      </c>
      <c r="E7" s="945" t="s">
        <v>471</v>
      </c>
      <c r="F7" s="945" t="s">
        <v>472</v>
      </c>
      <c r="G7" s="945" t="s">
        <v>471</v>
      </c>
      <c r="H7" s="945" t="s">
        <v>469</v>
      </c>
      <c r="I7" s="945" t="s">
        <v>470</v>
      </c>
      <c r="J7" s="945" t="s">
        <v>472</v>
      </c>
      <c r="K7" s="945" t="s">
        <v>473</v>
      </c>
      <c r="L7" s="945" t="s">
        <v>469</v>
      </c>
      <c r="M7" s="945" t="s">
        <v>470</v>
      </c>
      <c r="N7" s="945" t="s">
        <v>469</v>
      </c>
      <c r="O7" s="945" t="s">
        <v>470</v>
      </c>
      <c r="P7" s="956"/>
    </row>
    <row r="8" spans="1:16" s="478" customFormat="1" ht="15" customHeight="1">
      <c r="A8" s="951"/>
      <c r="B8" s="946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57"/>
    </row>
    <row r="9" spans="1:16" s="479" customFormat="1" ht="22.5" customHeight="1">
      <c r="A9" s="512">
        <v>2016</v>
      </c>
      <c r="B9" s="513">
        <v>14185218.4</v>
      </c>
      <c r="C9" s="513">
        <v>92562887</v>
      </c>
      <c r="D9" s="513">
        <v>7957209.5</v>
      </c>
      <c r="E9" s="513">
        <v>39976421</v>
      </c>
      <c r="F9" s="513">
        <v>1905410.7999999998</v>
      </c>
      <c r="G9" s="513">
        <v>23155177</v>
      </c>
      <c r="H9" s="513">
        <v>1283384.6</v>
      </c>
      <c r="I9" s="513">
        <v>15302591</v>
      </c>
      <c r="J9" s="513">
        <v>2991193.5</v>
      </c>
      <c r="K9" s="513">
        <v>13864021</v>
      </c>
      <c r="L9" s="513">
        <v>17861</v>
      </c>
      <c r="M9" s="513">
        <v>79596</v>
      </c>
      <c r="N9" s="513">
        <v>30159</v>
      </c>
      <c r="O9" s="513">
        <v>185081</v>
      </c>
      <c r="P9" s="514">
        <v>2016</v>
      </c>
    </row>
    <row r="10" spans="1:16" s="479" customFormat="1" ht="22.5" customHeight="1">
      <c r="A10" s="512">
        <v>2017</v>
      </c>
      <c r="B10" s="513">
        <v>19403119.2</v>
      </c>
      <c r="C10" s="513">
        <v>110242006</v>
      </c>
      <c r="D10" s="513">
        <v>9922400</v>
      </c>
      <c r="E10" s="513">
        <v>49352682</v>
      </c>
      <c r="F10" s="513">
        <v>2070728</v>
      </c>
      <c r="G10" s="513">
        <v>26151702</v>
      </c>
      <c r="H10" s="513">
        <v>1444407</v>
      </c>
      <c r="I10" s="513">
        <v>18144753</v>
      </c>
      <c r="J10" s="513">
        <v>5805263</v>
      </c>
      <c r="K10" s="513">
        <v>14803902</v>
      </c>
      <c r="L10" s="513">
        <v>0</v>
      </c>
      <c r="M10" s="513">
        <v>0</v>
      </c>
      <c r="N10" s="513">
        <v>160321.2</v>
      </c>
      <c r="O10" s="513">
        <v>1788967</v>
      </c>
      <c r="P10" s="514">
        <v>2017</v>
      </c>
    </row>
    <row r="11" spans="1:16" s="479" customFormat="1" ht="22.5" customHeight="1">
      <c r="A11" s="512">
        <v>2018</v>
      </c>
      <c r="B11" s="513">
        <v>22744194.740000002</v>
      </c>
      <c r="C11" s="513">
        <v>116448054</v>
      </c>
      <c r="D11" s="513">
        <v>10410350.8</v>
      </c>
      <c r="E11" s="513">
        <v>52074100</v>
      </c>
      <c r="F11" s="513">
        <v>9794765.04</v>
      </c>
      <c r="G11" s="513">
        <v>34112588</v>
      </c>
      <c r="H11" s="513">
        <v>2024158.2000000002</v>
      </c>
      <c r="I11" s="513">
        <v>26803321</v>
      </c>
      <c r="J11" s="513">
        <v>280755.5</v>
      </c>
      <c r="K11" s="513">
        <v>1525180</v>
      </c>
      <c r="L11" s="513">
        <v>18</v>
      </c>
      <c r="M11" s="513">
        <v>0</v>
      </c>
      <c r="N11" s="513">
        <v>234148.5</v>
      </c>
      <c r="O11" s="513">
        <v>1932647</v>
      </c>
      <c r="P11" s="514">
        <v>2018</v>
      </c>
    </row>
    <row r="12" spans="1:16" s="479" customFormat="1" ht="22.5" customHeight="1">
      <c r="A12" s="512">
        <v>2019</v>
      </c>
      <c r="B12" s="513">
        <v>24215006.65</v>
      </c>
      <c r="C12" s="513">
        <v>102765054.94500001</v>
      </c>
      <c r="D12" s="513">
        <v>10675672</v>
      </c>
      <c r="E12" s="513">
        <v>45256733.575</v>
      </c>
      <c r="F12" s="513">
        <v>2430396.35</v>
      </c>
      <c r="G12" s="513">
        <v>22989920.770000003</v>
      </c>
      <c r="H12" s="513">
        <v>1743509.2000000002</v>
      </c>
      <c r="I12" s="513">
        <v>17670935.9</v>
      </c>
      <c r="J12" s="513">
        <v>9267545</v>
      </c>
      <c r="K12" s="513">
        <v>15431207.249999998</v>
      </c>
      <c r="L12" s="513">
        <v>0</v>
      </c>
      <c r="M12" s="513">
        <v>0</v>
      </c>
      <c r="N12" s="513">
        <v>97884.1</v>
      </c>
      <c r="O12" s="513">
        <v>1416257.4500000002</v>
      </c>
      <c r="P12" s="514">
        <v>2019</v>
      </c>
    </row>
    <row r="13" spans="1:16" s="480" customFormat="1" ht="22.5" customHeight="1">
      <c r="A13" s="515">
        <v>2020</v>
      </c>
      <c r="B13" s="516">
        <f aca="true" t="shared" si="0" ref="B13:O13">SUM(B14:B25)</f>
        <v>17307265.85</v>
      </c>
      <c r="C13" s="516">
        <f t="shared" si="0"/>
        <v>111816443</v>
      </c>
      <c r="D13" s="516">
        <f t="shared" si="0"/>
        <v>7414001.700000001</v>
      </c>
      <c r="E13" s="516">
        <f t="shared" si="0"/>
        <v>40292372</v>
      </c>
      <c r="F13" s="516">
        <f t="shared" si="0"/>
        <v>2650111.5000000005</v>
      </c>
      <c r="G13" s="516">
        <f t="shared" si="0"/>
        <v>31493711</v>
      </c>
      <c r="H13" s="516">
        <f t="shared" si="0"/>
        <v>1802748.85</v>
      </c>
      <c r="I13" s="516">
        <f t="shared" si="0"/>
        <v>23121837</v>
      </c>
      <c r="J13" s="516">
        <f t="shared" si="0"/>
        <v>5439333.7</v>
      </c>
      <c r="K13" s="516">
        <f t="shared" si="0"/>
        <v>16902488</v>
      </c>
      <c r="L13" s="516">
        <f t="shared" si="0"/>
        <v>0</v>
      </c>
      <c r="M13" s="516">
        <f t="shared" si="0"/>
        <v>0</v>
      </c>
      <c r="N13" s="516">
        <f t="shared" si="0"/>
        <v>1070.1000000000001</v>
      </c>
      <c r="O13" s="516">
        <f t="shared" si="0"/>
        <v>6035</v>
      </c>
      <c r="P13" s="517">
        <v>2020</v>
      </c>
    </row>
    <row r="14" spans="1:16" s="481" customFormat="1" ht="22.5" customHeight="1">
      <c r="A14" s="518" t="s">
        <v>291</v>
      </c>
      <c r="B14" s="513">
        <f aca="true" t="shared" si="1" ref="B14:O25">SUM(B27,B40)</f>
        <v>1823012.7</v>
      </c>
      <c r="C14" s="513">
        <f t="shared" si="1"/>
        <v>7762628</v>
      </c>
      <c r="D14" s="513">
        <f t="shared" si="1"/>
        <v>670133.3</v>
      </c>
      <c r="E14" s="513">
        <f t="shared" si="1"/>
        <v>3653331</v>
      </c>
      <c r="F14" s="513">
        <f t="shared" si="1"/>
        <v>138584.5</v>
      </c>
      <c r="G14" s="513">
        <f t="shared" si="1"/>
        <v>565077</v>
      </c>
      <c r="H14" s="513">
        <f t="shared" si="1"/>
        <v>81335.3</v>
      </c>
      <c r="I14" s="513">
        <f t="shared" si="1"/>
        <v>1544123</v>
      </c>
      <c r="J14" s="513">
        <f t="shared" si="1"/>
        <v>932538.2</v>
      </c>
      <c r="K14" s="513">
        <f t="shared" si="1"/>
        <v>1999644</v>
      </c>
      <c r="L14" s="513">
        <f t="shared" si="1"/>
        <v>0</v>
      </c>
      <c r="M14" s="513">
        <f t="shared" si="1"/>
        <v>0</v>
      </c>
      <c r="N14" s="513">
        <f t="shared" si="1"/>
        <v>421.4</v>
      </c>
      <c r="O14" s="513">
        <f t="shared" si="1"/>
        <v>453</v>
      </c>
      <c r="P14" s="519" t="s">
        <v>263</v>
      </c>
    </row>
    <row r="15" spans="1:16" s="481" customFormat="1" ht="22.5" customHeight="1">
      <c r="A15" s="518" t="s">
        <v>292</v>
      </c>
      <c r="B15" s="513">
        <f t="shared" si="1"/>
        <v>735750.6000000001</v>
      </c>
      <c r="C15" s="513">
        <f t="shared" si="1"/>
        <v>3706118</v>
      </c>
      <c r="D15" s="513">
        <f t="shared" si="1"/>
        <v>131446</v>
      </c>
      <c r="E15" s="513">
        <f t="shared" si="1"/>
        <v>706734</v>
      </c>
      <c r="F15" s="513">
        <f t="shared" si="1"/>
        <v>4058.8</v>
      </c>
      <c r="G15" s="513">
        <f t="shared" si="1"/>
        <v>25756</v>
      </c>
      <c r="H15" s="513">
        <f t="shared" si="1"/>
        <v>102775.4</v>
      </c>
      <c r="I15" s="513">
        <f t="shared" si="1"/>
        <v>1807097</v>
      </c>
      <c r="J15" s="513">
        <f t="shared" si="1"/>
        <v>497280.1</v>
      </c>
      <c r="K15" s="513">
        <f t="shared" si="1"/>
        <v>1166138</v>
      </c>
      <c r="L15" s="513">
        <f t="shared" si="1"/>
        <v>0</v>
      </c>
      <c r="M15" s="513">
        <f t="shared" si="1"/>
        <v>0</v>
      </c>
      <c r="N15" s="513">
        <f t="shared" si="1"/>
        <v>190.3</v>
      </c>
      <c r="O15" s="513">
        <f t="shared" si="1"/>
        <v>393</v>
      </c>
      <c r="P15" s="519" t="s">
        <v>264</v>
      </c>
    </row>
    <row r="16" spans="1:16" s="481" customFormat="1" ht="22.5" customHeight="1">
      <c r="A16" s="518" t="s">
        <v>293</v>
      </c>
      <c r="B16" s="513">
        <f t="shared" si="1"/>
        <v>973335.8</v>
      </c>
      <c r="C16" s="513">
        <f t="shared" si="1"/>
        <v>5952284</v>
      </c>
      <c r="D16" s="513">
        <f t="shared" si="1"/>
        <v>236252.8</v>
      </c>
      <c r="E16" s="513">
        <f t="shared" si="1"/>
        <v>1558732</v>
      </c>
      <c r="F16" s="513">
        <f t="shared" si="1"/>
        <v>58848.4</v>
      </c>
      <c r="G16" s="513">
        <f t="shared" si="1"/>
        <v>456528</v>
      </c>
      <c r="H16" s="513">
        <f t="shared" si="1"/>
        <v>135005.8</v>
      </c>
      <c r="I16" s="513">
        <f t="shared" si="1"/>
        <v>2799334</v>
      </c>
      <c r="J16" s="513">
        <f t="shared" si="1"/>
        <v>543198</v>
      </c>
      <c r="K16" s="513">
        <f t="shared" si="1"/>
        <v>1137351</v>
      </c>
      <c r="L16" s="513">
        <f t="shared" si="1"/>
        <v>0</v>
      </c>
      <c r="M16" s="513">
        <f t="shared" si="1"/>
        <v>0</v>
      </c>
      <c r="N16" s="513">
        <f t="shared" si="1"/>
        <v>30.8</v>
      </c>
      <c r="O16" s="513">
        <f t="shared" si="1"/>
        <v>339</v>
      </c>
      <c r="P16" s="519" t="s">
        <v>265</v>
      </c>
    </row>
    <row r="17" spans="1:16" s="481" customFormat="1" ht="22.5" customHeight="1">
      <c r="A17" s="518" t="s">
        <v>294</v>
      </c>
      <c r="B17" s="513">
        <f t="shared" si="1"/>
        <v>1193838.2</v>
      </c>
      <c r="C17" s="513">
        <f t="shared" si="1"/>
        <v>10467091</v>
      </c>
      <c r="D17" s="513">
        <f t="shared" si="1"/>
        <v>645408.2</v>
      </c>
      <c r="E17" s="513">
        <f t="shared" si="1"/>
        <v>3312916</v>
      </c>
      <c r="F17" s="513">
        <f t="shared" si="1"/>
        <v>141834.7</v>
      </c>
      <c r="G17" s="513">
        <f t="shared" si="1"/>
        <v>3752670</v>
      </c>
      <c r="H17" s="513">
        <f t="shared" si="1"/>
        <v>124166.8</v>
      </c>
      <c r="I17" s="513">
        <f t="shared" si="1"/>
        <v>2788523</v>
      </c>
      <c r="J17" s="513">
        <f t="shared" si="1"/>
        <v>282313.6</v>
      </c>
      <c r="K17" s="513">
        <f t="shared" si="1"/>
        <v>611925</v>
      </c>
      <c r="L17" s="513">
        <f t="shared" si="1"/>
        <v>0</v>
      </c>
      <c r="M17" s="513">
        <f t="shared" si="1"/>
        <v>0</v>
      </c>
      <c r="N17" s="513">
        <f t="shared" si="1"/>
        <v>114.9</v>
      </c>
      <c r="O17" s="513">
        <f t="shared" si="1"/>
        <v>1057</v>
      </c>
      <c r="P17" s="519" t="s">
        <v>266</v>
      </c>
    </row>
    <row r="18" spans="1:16" s="481" customFormat="1" ht="22.5" customHeight="1">
      <c r="A18" s="518" t="s">
        <v>295</v>
      </c>
      <c r="B18" s="513">
        <f t="shared" si="1"/>
        <v>1983106.5</v>
      </c>
      <c r="C18" s="513">
        <f t="shared" si="1"/>
        <v>16272765</v>
      </c>
      <c r="D18" s="513">
        <f t="shared" si="1"/>
        <v>840222.8</v>
      </c>
      <c r="E18" s="513">
        <f t="shared" si="1"/>
        <v>2898043</v>
      </c>
      <c r="F18" s="513">
        <f t="shared" si="1"/>
        <v>320232.9</v>
      </c>
      <c r="G18" s="513">
        <f t="shared" si="1"/>
        <v>7776838</v>
      </c>
      <c r="H18" s="513">
        <f t="shared" si="1"/>
        <v>283382.8</v>
      </c>
      <c r="I18" s="513">
        <f t="shared" si="1"/>
        <v>3635659</v>
      </c>
      <c r="J18" s="513">
        <f t="shared" si="1"/>
        <v>539159.8</v>
      </c>
      <c r="K18" s="513">
        <f t="shared" si="1"/>
        <v>1960963</v>
      </c>
      <c r="L18" s="513">
        <f t="shared" si="1"/>
        <v>0</v>
      </c>
      <c r="M18" s="513">
        <f t="shared" si="1"/>
        <v>0</v>
      </c>
      <c r="N18" s="513">
        <f t="shared" si="1"/>
        <v>108.2</v>
      </c>
      <c r="O18" s="513">
        <f t="shared" si="1"/>
        <v>1262</v>
      </c>
      <c r="P18" s="519" t="s">
        <v>267</v>
      </c>
    </row>
    <row r="19" spans="1:16" s="481" customFormat="1" ht="22.5" customHeight="1">
      <c r="A19" s="518" t="s">
        <v>296</v>
      </c>
      <c r="B19" s="513">
        <f t="shared" si="1"/>
        <v>1901055.5</v>
      </c>
      <c r="C19" s="513">
        <f t="shared" si="1"/>
        <v>9724642</v>
      </c>
      <c r="D19" s="513">
        <f t="shared" si="1"/>
        <v>383059.1</v>
      </c>
      <c r="E19" s="513">
        <f t="shared" si="1"/>
        <v>1937096</v>
      </c>
      <c r="F19" s="513">
        <f t="shared" si="1"/>
        <v>738361.4</v>
      </c>
      <c r="G19" s="513">
        <f t="shared" si="1"/>
        <v>4122715</v>
      </c>
      <c r="H19" s="513">
        <f t="shared" si="1"/>
        <v>190105</v>
      </c>
      <c r="I19" s="513">
        <f t="shared" si="1"/>
        <v>1653095</v>
      </c>
      <c r="J19" s="513">
        <f t="shared" si="1"/>
        <v>589366.4</v>
      </c>
      <c r="K19" s="513">
        <f t="shared" si="1"/>
        <v>2009794</v>
      </c>
      <c r="L19" s="513">
        <f t="shared" si="1"/>
        <v>0</v>
      </c>
      <c r="M19" s="513">
        <f t="shared" si="1"/>
        <v>0</v>
      </c>
      <c r="N19" s="513">
        <f t="shared" si="1"/>
        <v>163.6</v>
      </c>
      <c r="O19" s="513">
        <f t="shared" si="1"/>
        <v>1942</v>
      </c>
      <c r="P19" s="519" t="s">
        <v>268</v>
      </c>
    </row>
    <row r="20" spans="1:16" s="481" customFormat="1" ht="22.5" customHeight="1">
      <c r="A20" s="518" t="s">
        <v>297</v>
      </c>
      <c r="B20" s="513">
        <f t="shared" si="1"/>
        <v>335751.9</v>
      </c>
      <c r="C20" s="513">
        <f t="shared" si="1"/>
        <v>2437011</v>
      </c>
      <c r="D20" s="513">
        <f t="shared" si="1"/>
        <v>128354.4</v>
      </c>
      <c r="E20" s="513">
        <f t="shared" si="1"/>
        <v>983030</v>
      </c>
      <c r="F20" s="513">
        <f t="shared" si="1"/>
        <v>14208.9</v>
      </c>
      <c r="G20" s="513">
        <f t="shared" si="1"/>
        <v>76096</v>
      </c>
      <c r="H20" s="513">
        <f t="shared" si="1"/>
        <v>86739.6</v>
      </c>
      <c r="I20" s="513">
        <f t="shared" si="1"/>
        <v>795232</v>
      </c>
      <c r="J20" s="513">
        <f t="shared" si="1"/>
        <v>106449</v>
      </c>
      <c r="K20" s="513">
        <f t="shared" si="1"/>
        <v>582653</v>
      </c>
      <c r="L20" s="513">
        <f t="shared" si="1"/>
        <v>0</v>
      </c>
      <c r="M20" s="513">
        <f t="shared" si="1"/>
        <v>0</v>
      </c>
      <c r="N20" s="513">
        <f t="shared" si="1"/>
        <v>0</v>
      </c>
      <c r="O20" s="513">
        <f t="shared" si="1"/>
        <v>0</v>
      </c>
      <c r="P20" s="520" t="s">
        <v>269</v>
      </c>
    </row>
    <row r="21" spans="1:16" s="481" customFormat="1" ht="22.5" customHeight="1">
      <c r="A21" s="518" t="s">
        <v>298</v>
      </c>
      <c r="B21" s="513">
        <f t="shared" si="1"/>
        <v>636601.55</v>
      </c>
      <c r="C21" s="513">
        <f t="shared" si="1"/>
        <v>5156770</v>
      </c>
      <c r="D21" s="513">
        <f t="shared" si="1"/>
        <v>311776.3</v>
      </c>
      <c r="E21" s="513">
        <f t="shared" si="1"/>
        <v>2516480</v>
      </c>
      <c r="F21" s="513">
        <f t="shared" si="1"/>
        <v>157607.1</v>
      </c>
      <c r="G21" s="513">
        <f t="shared" si="1"/>
        <v>1216209</v>
      </c>
      <c r="H21" s="513">
        <f t="shared" si="1"/>
        <v>123407.65</v>
      </c>
      <c r="I21" s="513">
        <f t="shared" si="1"/>
        <v>1084319</v>
      </c>
      <c r="J21" s="513">
        <f t="shared" si="1"/>
        <v>43809.5</v>
      </c>
      <c r="K21" s="513">
        <f t="shared" si="1"/>
        <v>339751</v>
      </c>
      <c r="L21" s="513">
        <f t="shared" si="1"/>
        <v>0</v>
      </c>
      <c r="M21" s="513">
        <f t="shared" si="1"/>
        <v>0</v>
      </c>
      <c r="N21" s="513">
        <f t="shared" si="1"/>
        <v>1</v>
      </c>
      <c r="O21" s="513">
        <f t="shared" si="1"/>
        <v>11</v>
      </c>
      <c r="P21" s="520" t="s">
        <v>270</v>
      </c>
    </row>
    <row r="22" spans="1:16" s="481" customFormat="1" ht="22.5" customHeight="1">
      <c r="A22" s="518" t="s">
        <v>299</v>
      </c>
      <c r="B22" s="513">
        <f t="shared" si="1"/>
        <v>1750188.1</v>
      </c>
      <c r="C22" s="513">
        <f t="shared" si="1"/>
        <v>13681333</v>
      </c>
      <c r="D22" s="513">
        <f t="shared" si="1"/>
        <v>799952</v>
      </c>
      <c r="E22" s="513">
        <f t="shared" si="1"/>
        <v>6485864</v>
      </c>
      <c r="F22" s="513">
        <f t="shared" si="1"/>
        <v>483268.6</v>
      </c>
      <c r="G22" s="513">
        <f t="shared" si="1"/>
        <v>5155657</v>
      </c>
      <c r="H22" s="513">
        <f t="shared" si="1"/>
        <v>42816.6</v>
      </c>
      <c r="I22" s="513">
        <f t="shared" si="1"/>
        <v>517466</v>
      </c>
      <c r="J22" s="513">
        <f t="shared" si="1"/>
        <v>424139.9</v>
      </c>
      <c r="K22" s="513">
        <f t="shared" si="1"/>
        <v>1522155</v>
      </c>
      <c r="L22" s="513">
        <f t="shared" si="1"/>
        <v>0</v>
      </c>
      <c r="M22" s="513">
        <f t="shared" si="1"/>
        <v>0</v>
      </c>
      <c r="N22" s="513">
        <f t="shared" si="1"/>
        <v>11</v>
      </c>
      <c r="O22" s="513">
        <f t="shared" si="1"/>
        <v>191</v>
      </c>
      <c r="P22" s="520" t="s">
        <v>271</v>
      </c>
    </row>
    <row r="23" spans="1:16" s="481" customFormat="1" ht="22.5" customHeight="1">
      <c r="A23" s="518" t="s">
        <v>300</v>
      </c>
      <c r="B23" s="513">
        <f t="shared" si="1"/>
        <v>2351405.9</v>
      </c>
      <c r="C23" s="513">
        <f t="shared" si="1"/>
        <v>16703406</v>
      </c>
      <c r="D23" s="513">
        <f t="shared" si="1"/>
        <v>1340761</v>
      </c>
      <c r="E23" s="513">
        <f t="shared" si="1"/>
        <v>8952393</v>
      </c>
      <c r="F23" s="513">
        <f t="shared" si="1"/>
        <v>380236.5</v>
      </c>
      <c r="G23" s="513">
        <f t="shared" si="1"/>
        <v>4452780</v>
      </c>
      <c r="H23" s="513">
        <f t="shared" si="1"/>
        <v>126878</v>
      </c>
      <c r="I23" s="513">
        <f t="shared" si="1"/>
        <v>1358119</v>
      </c>
      <c r="J23" s="513">
        <f t="shared" si="1"/>
        <v>503524.4</v>
      </c>
      <c r="K23" s="513">
        <f t="shared" si="1"/>
        <v>1940003</v>
      </c>
      <c r="L23" s="513">
        <f t="shared" si="1"/>
        <v>0</v>
      </c>
      <c r="M23" s="513">
        <f t="shared" si="1"/>
        <v>0</v>
      </c>
      <c r="N23" s="513">
        <f t="shared" si="1"/>
        <v>6</v>
      </c>
      <c r="O23" s="513">
        <f t="shared" si="1"/>
        <v>111</v>
      </c>
      <c r="P23" s="520" t="s">
        <v>272</v>
      </c>
    </row>
    <row r="24" spans="1:16" s="481" customFormat="1" ht="22.5" customHeight="1">
      <c r="A24" s="518" t="s">
        <v>301</v>
      </c>
      <c r="B24" s="513">
        <f t="shared" si="1"/>
        <v>1896752</v>
      </c>
      <c r="C24" s="513">
        <f t="shared" si="1"/>
        <v>11419593</v>
      </c>
      <c r="D24" s="513">
        <f t="shared" si="1"/>
        <v>970171.4</v>
      </c>
      <c r="E24" s="513">
        <f t="shared" si="1"/>
        <v>3881430</v>
      </c>
      <c r="F24" s="513">
        <f t="shared" si="1"/>
        <v>125357.6</v>
      </c>
      <c r="G24" s="513">
        <f t="shared" si="1"/>
        <v>2319021</v>
      </c>
      <c r="H24" s="513">
        <f t="shared" si="1"/>
        <v>358770.8</v>
      </c>
      <c r="I24" s="513">
        <f t="shared" si="1"/>
        <v>3380174</v>
      </c>
      <c r="J24" s="513">
        <f t="shared" si="1"/>
        <v>442439.5</v>
      </c>
      <c r="K24" s="513">
        <f t="shared" si="1"/>
        <v>1838798</v>
      </c>
      <c r="L24" s="513">
        <f t="shared" si="1"/>
        <v>0</v>
      </c>
      <c r="M24" s="513">
        <f t="shared" si="1"/>
        <v>0</v>
      </c>
      <c r="N24" s="513">
        <f t="shared" si="1"/>
        <v>12.7</v>
      </c>
      <c r="O24" s="513">
        <f t="shared" si="1"/>
        <v>170</v>
      </c>
      <c r="P24" s="520" t="s">
        <v>273</v>
      </c>
    </row>
    <row r="25" spans="1:16" s="481" customFormat="1" ht="21.75" customHeight="1">
      <c r="A25" s="518" t="s">
        <v>302</v>
      </c>
      <c r="B25" s="513">
        <f t="shared" si="1"/>
        <v>1726467.1</v>
      </c>
      <c r="C25" s="513">
        <f t="shared" si="1"/>
        <v>8532802</v>
      </c>
      <c r="D25" s="513">
        <f t="shared" si="1"/>
        <v>956464.4</v>
      </c>
      <c r="E25" s="513">
        <f t="shared" si="1"/>
        <v>3406323</v>
      </c>
      <c r="F25" s="513">
        <f t="shared" si="1"/>
        <v>87512.1</v>
      </c>
      <c r="G25" s="513">
        <f t="shared" si="1"/>
        <v>1574364</v>
      </c>
      <c r="H25" s="513">
        <f t="shared" si="1"/>
        <v>147365.1</v>
      </c>
      <c r="I25" s="513">
        <f t="shared" si="1"/>
        <v>1758696</v>
      </c>
      <c r="J25" s="513">
        <f t="shared" si="1"/>
        <v>535115.3</v>
      </c>
      <c r="K25" s="513">
        <f t="shared" si="1"/>
        <v>1793313</v>
      </c>
      <c r="L25" s="513">
        <f t="shared" si="1"/>
        <v>0</v>
      </c>
      <c r="M25" s="513">
        <f t="shared" si="1"/>
        <v>0</v>
      </c>
      <c r="N25" s="513">
        <f t="shared" si="1"/>
        <v>10.2</v>
      </c>
      <c r="O25" s="513">
        <f t="shared" si="1"/>
        <v>106</v>
      </c>
      <c r="P25" s="520" t="s">
        <v>274</v>
      </c>
    </row>
    <row r="26" spans="1:22" s="481" customFormat="1" ht="28.5" customHeight="1">
      <c r="A26" s="521" t="s">
        <v>474</v>
      </c>
      <c r="B26" s="516">
        <f>SUM(B27:B38)</f>
        <v>15041561.35</v>
      </c>
      <c r="C26" s="516">
        <f aca="true" t="shared" si="2" ref="C26:O26">SUM(C27:C38)</f>
        <v>83123903</v>
      </c>
      <c r="D26" s="516">
        <f t="shared" si="2"/>
        <v>6919495.200000001</v>
      </c>
      <c r="E26" s="516">
        <f t="shared" si="2"/>
        <v>37036280</v>
      </c>
      <c r="F26" s="516">
        <f t="shared" si="2"/>
        <v>1762966.5000000002</v>
      </c>
      <c r="G26" s="516">
        <f t="shared" si="2"/>
        <v>18842561</v>
      </c>
      <c r="H26" s="516">
        <f t="shared" si="2"/>
        <v>1217310.85</v>
      </c>
      <c r="I26" s="516">
        <f t="shared" si="2"/>
        <v>12265468</v>
      </c>
      <c r="J26" s="516">
        <f t="shared" si="2"/>
        <v>5140718.699999999</v>
      </c>
      <c r="K26" s="516">
        <f>SUM(K27:K38)</f>
        <v>14973559</v>
      </c>
      <c r="L26" s="516">
        <f>SUM(L27:L38)</f>
        <v>0</v>
      </c>
      <c r="M26" s="516">
        <f>SUM(M27:M38)</f>
        <v>0</v>
      </c>
      <c r="N26" s="516">
        <f t="shared" si="2"/>
        <v>1070.1000000000001</v>
      </c>
      <c r="O26" s="516">
        <f t="shared" si="2"/>
        <v>6035</v>
      </c>
      <c r="P26" s="520"/>
      <c r="S26" s="798"/>
      <c r="T26" s="798"/>
      <c r="U26" s="799"/>
      <c r="V26" s="799"/>
    </row>
    <row r="27" spans="1:20" s="481" customFormat="1" ht="22.5" customHeight="1">
      <c r="A27" s="518" t="s">
        <v>291</v>
      </c>
      <c r="B27" s="513">
        <f>SUM(D27,F27,H27,J27,L27,N27)</f>
        <v>1743875.2</v>
      </c>
      <c r="C27" s="513">
        <f>SUM(E27,G27,I27,K27,M27,O27)</f>
        <v>6396272</v>
      </c>
      <c r="D27" s="761">
        <v>665792.8</v>
      </c>
      <c r="E27" s="761">
        <v>3630957</v>
      </c>
      <c r="F27" s="761">
        <v>138032.5</v>
      </c>
      <c r="G27" s="761">
        <v>555711</v>
      </c>
      <c r="H27" s="761">
        <v>15654.3</v>
      </c>
      <c r="I27" s="761">
        <v>269551</v>
      </c>
      <c r="J27" s="761">
        <v>923974.2</v>
      </c>
      <c r="K27" s="761">
        <v>1939600</v>
      </c>
      <c r="L27" s="761">
        <v>0</v>
      </c>
      <c r="M27" s="761">
        <v>0</v>
      </c>
      <c r="N27" s="761">
        <v>421.4</v>
      </c>
      <c r="O27" s="766">
        <v>453</v>
      </c>
      <c r="P27" s="522" t="s">
        <v>263</v>
      </c>
      <c r="S27" s="798"/>
      <c r="T27" s="798"/>
    </row>
    <row r="28" spans="1:20" s="481" customFormat="1" ht="22.5" customHeight="1">
      <c r="A28" s="518" t="s">
        <v>292</v>
      </c>
      <c r="B28" s="513">
        <f aca="true" t="shared" si="3" ref="B28:C38">SUM(D28,F28,H28,J28,L28,N28)</f>
        <v>647601.6000000001</v>
      </c>
      <c r="C28" s="513">
        <f t="shared" si="3"/>
        <v>2275289</v>
      </c>
      <c r="D28" s="761">
        <v>121330</v>
      </c>
      <c r="E28" s="761">
        <v>659598</v>
      </c>
      <c r="F28" s="761">
        <v>3779.8</v>
      </c>
      <c r="G28" s="761">
        <v>19554</v>
      </c>
      <c r="H28" s="761">
        <v>31422.4</v>
      </c>
      <c r="I28" s="761">
        <v>455952</v>
      </c>
      <c r="J28" s="761">
        <v>490879.1</v>
      </c>
      <c r="K28" s="761">
        <v>1139792</v>
      </c>
      <c r="L28" s="761">
        <v>0</v>
      </c>
      <c r="M28" s="761">
        <v>0</v>
      </c>
      <c r="N28" s="761">
        <v>190.3</v>
      </c>
      <c r="O28" s="766">
        <v>393</v>
      </c>
      <c r="P28" s="522" t="s">
        <v>264</v>
      </c>
      <c r="S28" s="798"/>
      <c r="T28" s="798"/>
    </row>
    <row r="29" spans="1:20" s="481" customFormat="1" ht="22.5" customHeight="1">
      <c r="A29" s="518" t="s">
        <v>293</v>
      </c>
      <c r="B29" s="513">
        <f t="shared" si="3"/>
        <v>864371.8</v>
      </c>
      <c r="C29" s="513">
        <f t="shared" si="3"/>
        <v>3837956</v>
      </c>
      <c r="D29" s="761">
        <v>222536.8</v>
      </c>
      <c r="E29" s="761">
        <v>1467419</v>
      </c>
      <c r="F29" s="761">
        <v>55883.4</v>
      </c>
      <c r="G29" s="761">
        <v>410829</v>
      </c>
      <c r="H29" s="761">
        <v>50663.8</v>
      </c>
      <c r="I29" s="761">
        <v>861578</v>
      </c>
      <c r="J29" s="761">
        <v>535257</v>
      </c>
      <c r="K29" s="761">
        <v>1097791</v>
      </c>
      <c r="L29" s="761">
        <v>0</v>
      </c>
      <c r="M29" s="761">
        <v>0</v>
      </c>
      <c r="N29" s="761">
        <v>30.8</v>
      </c>
      <c r="O29" s="766">
        <v>339</v>
      </c>
      <c r="P29" s="522" t="s">
        <v>265</v>
      </c>
      <c r="S29" s="798"/>
      <c r="T29" s="798"/>
    </row>
    <row r="30" spans="1:20" s="481" customFormat="1" ht="22.5" customHeight="1">
      <c r="A30" s="518" t="s">
        <v>294</v>
      </c>
      <c r="B30" s="513">
        <f t="shared" si="3"/>
        <v>1018032.2</v>
      </c>
      <c r="C30" s="513">
        <f t="shared" si="3"/>
        <v>7299229</v>
      </c>
      <c r="D30" s="761">
        <v>594721.2</v>
      </c>
      <c r="E30" s="761">
        <v>2999166</v>
      </c>
      <c r="F30" s="761">
        <v>120620.7</v>
      </c>
      <c r="G30" s="761">
        <v>3211829</v>
      </c>
      <c r="H30" s="761">
        <v>31033.8</v>
      </c>
      <c r="I30" s="761">
        <v>551162</v>
      </c>
      <c r="J30" s="761">
        <v>271541.6</v>
      </c>
      <c r="K30" s="761">
        <v>536015</v>
      </c>
      <c r="L30" s="761">
        <v>0</v>
      </c>
      <c r="M30" s="761">
        <v>0</v>
      </c>
      <c r="N30" s="761">
        <v>114.9</v>
      </c>
      <c r="O30" s="766">
        <v>1057</v>
      </c>
      <c r="P30" s="522" t="s">
        <v>266</v>
      </c>
      <c r="S30" s="798"/>
      <c r="T30" s="798"/>
    </row>
    <row r="31" spans="1:20" s="481" customFormat="1" ht="22.5" customHeight="1">
      <c r="A31" s="518" t="s">
        <v>295</v>
      </c>
      <c r="B31" s="513">
        <f t="shared" si="3"/>
        <v>1687326.5</v>
      </c>
      <c r="C31" s="513">
        <f t="shared" si="3"/>
        <v>12002128</v>
      </c>
      <c r="D31" s="761">
        <v>728084.8</v>
      </c>
      <c r="E31" s="761">
        <v>2292325</v>
      </c>
      <c r="F31" s="761">
        <v>257587.9</v>
      </c>
      <c r="G31" s="761">
        <v>5850619</v>
      </c>
      <c r="H31" s="761">
        <v>201394.8</v>
      </c>
      <c r="I31" s="761">
        <v>2156170</v>
      </c>
      <c r="J31" s="761">
        <v>500150.8</v>
      </c>
      <c r="K31" s="761">
        <v>1701752</v>
      </c>
      <c r="L31" s="761">
        <v>0</v>
      </c>
      <c r="M31" s="761">
        <v>0</v>
      </c>
      <c r="N31" s="761">
        <v>108.2</v>
      </c>
      <c r="O31" s="766">
        <v>1262</v>
      </c>
      <c r="P31" s="522" t="s">
        <v>275</v>
      </c>
      <c r="S31" s="798"/>
      <c r="T31" s="798"/>
    </row>
    <row r="32" spans="1:20" s="481" customFormat="1" ht="22.5" customHeight="1">
      <c r="A32" s="518" t="s">
        <v>296</v>
      </c>
      <c r="B32" s="513">
        <f t="shared" si="3"/>
        <v>1643392.5</v>
      </c>
      <c r="C32" s="513">
        <f t="shared" si="3"/>
        <v>7241617</v>
      </c>
      <c r="D32" s="761">
        <v>305757.1</v>
      </c>
      <c r="E32" s="761">
        <v>1327532</v>
      </c>
      <c r="F32" s="761">
        <v>683844.4</v>
      </c>
      <c r="G32" s="761">
        <v>3204571</v>
      </c>
      <c r="H32" s="761">
        <v>146839</v>
      </c>
      <c r="I32" s="761">
        <v>1135282</v>
      </c>
      <c r="J32" s="761">
        <v>506788.4</v>
      </c>
      <c r="K32" s="761">
        <v>1572290</v>
      </c>
      <c r="L32" s="761">
        <v>0</v>
      </c>
      <c r="M32" s="761">
        <v>0</v>
      </c>
      <c r="N32" s="761">
        <v>163.6</v>
      </c>
      <c r="O32" s="766">
        <v>1942</v>
      </c>
      <c r="P32" s="522" t="s">
        <v>276</v>
      </c>
      <c r="S32" s="798"/>
      <c r="T32" s="798"/>
    </row>
    <row r="33" spans="1:20" s="481" customFormat="1" ht="22.5" customHeight="1">
      <c r="A33" s="518" t="s">
        <v>297</v>
      </c>
      <c r="B33" s="513">
        <f t="shared" si="3"/>
        <v>216331.9</v>
      </c>
      <c r="C33" s="513">
        <f t="shared" si="3"/>
        <v>1468360</v>
      </c>
      <c r="D33" s="761">
        <v>105384.4</v>
      </c>
      <c r="E33" s="761">
        <v>722221</v>
      </c>
      <c r="F33" s="761">
        <v>7984.9</v>
      </c>
      <c r="G33" s="761">
        <v>22398</v>
      </c>
      <c r="H33" s="761">
        <v>69949.6</v>
      </c>
      <c r="I33" s="761">
        <v>572330</v>
      </c>
      <c r="J33" s="761">
        <v>33013</v>
      </c>
      <c r="K33" s="761">
        <v>151411</v>
      </c>
      <c r="L33" s="761">
        <v>0</v>
      </c>
      <c r="M33" s="761">
        <v>0</v>
      </c>
      <c r="N33" s="761"/>
      <c r="O33" s="766"/>
      <c r="P33" s="523" t="s">
        <v>277</v>
      </c>
      <c r="S33" s="798"/>
      <c r="T33" s="798"/>
    </row>
    <row r="34" spans="1:20" s="481" customFormat="1" ht="22.5" customHeight="1">
      <c r="A34" s="518" t="s">
        <v>298</v>
      </c>
      <c r="B34" s="513">
        <f t="shared" si="3"/>
        <v>508369.55000000005</v>
      </c>
      <c r="C34" s="513">
        <f t="shared" si="3"/>
        <v>4117509</v>
      </c>
      <c r="D34" s="761">
        <v>297680.3</v>
      </c>
      <c r="E34" s="761">
        <v>2401077</v>
      </c>
      <c r="F34" s="761">
        <v>67658.1</v>
      </c>
      <c r="G34" s="761">
        <v>501063</v>
      </c>
      <c r="H34" s="761">
        <v>122037.65</v>
      </c>
      <c r="I34" s="761">
        <v>1064620</v>
      </c>
      <c r="J34" s="761">
        <v>20992.5</v>
      </c>
      <c r="K34" s="761">
        <v>150738</v>
      </c>
      <c r="L34" s="761">
        <v>0</v>
      </c>
      <c r="M34" s="761">
        <v>0</v>
      </c>
      <c r="N34" s="761">
        <v>1</v>
      </c>
      <c r="O34" s="766">
        <v>11</v>
      </c>
      <c r="P34" s="523" t="s">
        <v>278</v>
      </c>
      <c r="S34" s="798"/>
      <c r="T34" s="798"/>
    </row>
    <row r="35" spans="1:20" s="481" customFormat="1" ht="22.5" customHeight="1">
      <c r="A35" s="518" t="s">
        <v>299</v>
      </c>
      <c r="B35" s="513">
        <f t="shared" si="3"/>
        <v>1401292.1</v>
      </c>
      <c r="C35" s="513">
        <f t="shared" si="3"/>
        <v>9890997</v>
      </c>
      <c r="D35" s="761">
        <v>755909</v>
      </c>
      <c r="E35" s="761">
        <v>6114841</v>
      </c>
      <c r="F35" s="761">
        <v>190863.6</v>
      </c>
      <c r="G35" s="761">
        <v>1952235</v>
      </c>
      <c r="H35" s="761">
        <v>37341.6</v>
      </c>
      <c r="I35" s="761">
        <v>386969</v>
      </c>
      <c r="J35" s="761">
        <v>417166.9</v>
      </c>
      <c r="K35" s="761">
        <v>1436761</v>
      </c>
      <c r="L35" s="761">
        <v>0</v>
      </c>
      <c r="M35" s="761">
        <v>0</v>
      </c>
      <c r="N35" s="761">
        <v>11</v>
      </c>
      <c r="O35" s="766">
        <v>191</v>
      </c>
      <c r="P35" s="523" t="s">
        <v>271</v>
      </c>
      <c r="S35" s="798"/>
      <c r="T35" s="798"/>
    </row>
    <row r="36" spans="1:20" s="481" customFormat="1" ht="22.5" customHeight="1">
      <c r="A36" s="518" t="s">
        <v>300</v>
      </c>
      <c r="B36" s="513">
        <f t="shared" si="3"/>
        <v>1999444.9</v>
      </c>
      <c r="C36" s="513">
        <f t="shared" si="3"/>
        <v>12610154</v>
      </c>
      <c r="D36" s="761">
        <v>1272402</v>
      </c>
      <c r="E36" s="761">
        <v>8365411</v>
      </c>
      <c r="F36" s="761">
        <v>123983.5</v>
      </c>
      <c r="G36" s="761">
        <v>1310003</v>
      </c>
      <c r="H36" s="761">
        <v>110090</v>
      </c>
      <c r="I36" s="761">
        <v>1104138</v>
      </c>
      <c r="J36" s="761">
        <v>492963.4</v>
      </c>
      <c r="K36" s="761">
        <v>1830491</v>
      </c>
      <c r="L36" s="761">
        <v>0</v>
      </c>
      <c r="M36" s="761">
        <v>0</v>
      </c>
      <c r="N36" s="761">
        <v>6</v>
      </c>
      <c r="O36" s="766">
        <v>111</v>
      </c>
      <c r="P36" s="523" t="s">
        <v>279</v>
      </c>
      <c r="S36" s="798"/>
      <c r="T36" s="798"/>
    </row>
    <row r="37" spans="1:20" s="481" customFormat="1" ht="22.5" customHeight="1">
      <c r="A37" s="518" t="s">
        <v>301</v>
      </c>
      <c r="B37" s="513">
        <f t="shared" si="3"/>
        <v>1708150</v>
      </c>
      <c r="C37" s="513">
        <f t="shared" si="3"/>
        <v>8835522</v>
      </c>
      <c r="D37" s="761">
        <v>928424.4</v>
      </c>
      <c r="E37" s="761">
        <v>3753155</v>
      </c>
      <c r="F37" s="761">
        <v>42802.6</v>
      </c>
      <c r="G37" s="761">
        <v>616484</v>
      </c>
      <c r="H37" s="761">
        <v>305534.8</v>
      </c>
      <c r="I37" s="761">
        <v>2715424</v>
      </c>
      <c r="J37" s="761">
        <v>431375.5</v>
      </c>
      <c r="K37" s="761">
        <v>1750289</v>
      </c>
      <c r="L37" s="761">
        <v>0</v>
      </c>
      <c r="M37" s="761">
        <v>0</v>
      </c>
      <c r="N37" s="761">
        <v>12.7</v>
      </c>
      <c r="O37" s="766">
        <v>170</v>
      </c>
      <c r="P37" s="523" t="s">
        <v>273</v>
      </c>
      <c r="S37" s="798"/>
      <c r="T37" s="798"/>
    </row>
    <row r="38" spans="1:20" s="481" customFormat="1" ht="22.5" customHeight="1">
      <c r="A38" s="518" t="s">
        <v>302</v>
      </c>
      <c r="B38" s="513">
        <f t="shared" si="3"/>
        <v>1603373.1</v>
      </c>
      <c r="C38" s="513">
        <f t="shared" si="3"/>
        <v>7148870</v>
      </c>
      <c r="D38" s="761">
        <v>921472.4</v>
      </c>
      <c r="E38" s="761">
        <v>3302578</v>
      </c>
      <c r="F38" s="761">
        <v>69925.1</v>
      </c>
      <c r="G38" s="761">
        <v>1187265</v>
      </c>
      <c r="H38" s="761">
        <v>95349.1</v>
      </c>
      <c r="I38" s="761">
        <v>992292</v>
      </c>
      <c r="J38" s="761">
        <v>516616.3</v>
      </c>
      <c r="K38" s="761">
        <v>1666629</v>
      </c>
      <c r="L38" s="761">
        <v>0</v>
      </c>
      <c r="M38" s="761">
        <v>0</v>
      </c>
      <c r="N38" s="761">
        <v>10.2</v>
      </c>
      <c r="O38" s="766">
        <v>106</v>
      </c>
      <c r="P38" s="523" t="s">
        <v>274</v>
      </c>
      <c r="S38" s="798"/>
      <c r="T38" s="798"/>
    </row>
    <row r="39" spans="1:20" s="481" customFormat="1" ht="30.75" customHeight="1">
      <c r="A39" s="521" t="s">
        <v>475</v>
      </c>
      <c r="B39" s="516">
        <f aca="true" t="shared" si="4" ref="B39:O39">SUM(B40:B51)</f>
        <v>2265704.5</v>
      </c>
      <c r="C39" s="516">
        <f t="shared" si="4"/>
        <v>28692540</v>
      </c>
      <c r="D39" s="516">
        <f t="shared" si="4"/>
        <v>494506.5</v>
      </c>
      <c r="E39" s="516">
        <f t="shared" si="4"/>
        <v>3256092</v>
      </c>
      <c r="F39" s="516">
        <f t="shared" si="4"/>
        <v>887145</v>
      </c>
      <c r="G39" s="516">
        <f t="shared" si="4"/>
        <v>12651150</v>
      </c>
      <c r="H39" s="516">
        <f t="shared" si="4"/>
        <v>585438</v>
      </c>
      <c r="I39" s="516">
        <f t="shared" si="4"/>
        <v>10856369</v>
      </c>
      <c r="J39" s="516">
        <f t="shared" si="4"/>
        <v>298615</v>
      </c>
      <c r="K39" s="516">
        <f t="shared" si="4"/>
        <v>1928929</v>
      </c>
      <c r="L39" s="516">
        <f t="shared" si="4"/>
        <v>0</v>
      </c>
      <c r="M39" s="516">
        <f t="shared" si="4"/>
        <v>0</v>
      </c>
      <c r="N39" s="516">
        <f t="shared" si="4"/>
        <v>0</v>
      </c>
      <c r="O39" s="516">
        <f t="shared" si="4"/>
        <v>0</v>
      </c>
      <c r="P39" s="520"/>
      <c r="S39" s="798"/>
      <c r="T39" s="798"/>
    </row>
    <row r="40" spans="1:20" s="481" customFormat="1" ht="22.5" customHeight="1">
      <c r="A40" s="518" t="s">
        <v>291</v>
      </c>
      <c r="B40" s="513">
        <f>SUM(D40,F40,H40,J40,L40,N40)</f>
        <v>79137.5</v>
      </c>
      <c r="C40" s="513">
        <f>SUM(E40,G40,I40,K40,M40,O40)</f>
        <v>1366356</v>
      </c>
      <c r="D40" s="761">
        <v>4340.5</v>
      </c>
      <c r="E40" s="761">
        <v>22374</v>
      </c>
      <c r="F40" s="761">
        <v>552</v>
      </c>
      <c r="G40" s="761">
        <v>9366</v>
      </c>
      <c r="H40" s="761">
        <v>65681</v>
      </c>
      <c r="I40" s="761">
        <v>1274572</v>
      </c>
      <c r="J40" s="761">
        <v>8564</v>
      </c>
      <c r="K40" s="761">
        <v>60044</v>
      </c>
      <c r="L40" s="761">
        <v>0</v>
      </c>
      <c r="M40" s="761">
        <v>0</v>
      </c>
      <c r="N40" s="761">
        <v>0</v>
      </c>
      <c r="O40" s="761">
        <v>0</v>
      </c>
      <c r="P40" s="519" t="s">
        <v>263</v>
      </c>
      <c r="S40" s="798"/>
      <c r="T40" s="798"/>
    </row>
    <row r="41" spans="1:20" s="481" customFormat="1" ht="22.5" customHeight="1">
      <c r="A41" s="518" t="s">
        <v>292</v>
      </c>
      <c r="B41" s="513">
        <f aca="true" t="shared" si="5" ref="B41:C51">SUM(D41,F41,H41,J41,L41,N41)</f>
        <v>88149</v>
      </c>
      <c r="C41" s="513">
        <f t="shared" si="5"/>
        <v>1430829</v>
      </c>
      <c r="D41" s="761">
        <v>10116</v>
      </c>
      <c r="E41" s="761">
        <v>47136</v>
      </c>
      <c r="F41" s="761">
        <v>279</v>
      </c>
      <c r="G41" s="761">
        <v>6202</v>
      </c>
      <c r="H41" s="761">
        <v>71353</v>
      </c>
      <c r="I41" s="761">
        <v>1351145</v>
      </c>
      <c r="J41" s="761">
        <v>6401</v>
      </c>
      <c r="K41" s="761">
        <v>26346</v>
      </c>
      <c r="L41" s="761">
        <v>0</v>
      </c>
      <c r="M41" s="761">
        <v>0</v>
      </c>
      <c r="N41" s="761">
        <v>0</v>
      </c>
      <c r="O41" s="761">
        <v>0</v>
      </c>
      <c r="P41" s="519" t="s">
        <v>264</v>
      </c>
      <c r="S41" s="798"/>
      <c r="T41" s="798"/>
    </row>
    <row r="42" spans="1:20" s="481" customFormat="1" ht="22.5" customHeight="1">
      <c r="A42" s="518" t="s">
        <v>293</v>
      </c>
      <c r="B42" s="513">
        <f t="shared" si="5"/>
        <v>108964</v>
      </c>
      <c r="C42" s="513">
        <f t="shared" si="5"/>
        <v>2114328</v>
      </c>
      <c r="D42" s="761">
        <v>13716</v>
      </c>
      <c r="E42" s="761">
        <v>91313</v>
      </c>
      <c r="F42" s="761">
        <v>2965</v>
      </c>
      <c r="G42" s="761">
        <v>45699</v>
      </c>
      <c r="H42" s="761">
        <v>84342</v>
      </c>
      <c r="I42" s="761">
        <v>1937756</v>
      </c>
      <c r="J42" s="761">
        <v>7941</v>
      </c>
      <c r="K42" s="761">
        <v>39560</v>
      </c>
      <c r="L42" s="761">
        <v>0</v>
      </c>
      <c r="M42" s="761">
        <v>0</v>
      </c>
      <c r="N42" s="761">
        <v>0</v>
      </c>
      <c r="O42" s="761">
        <v>0</v>
      </c>
      <c r="P42" s="519" t="s">
        <v>265</v>
      </c>
      <c r="S42" s="798"/>
      <c r="T42" s="798"/>
    </row>
    <row r="43" spans="1:20" s="481" customFormat="1" ht="22.5" customHeight="1">
      <c r="A43" s="518" t="s">
        <v>294</v>
      </c>
      <c r="B43" s="513">
        <f t="shared" si="5"/>
        <v>175806</v>
      </c>
      <c r="C43" s="513">
        <f t="shared" si="5"/>
        <v>3167862</v>
      </c>
      <c r="D43" s="761">
        <v>50687</v>
      </c>
      <c r="E43" s="761">
        <v>313750</v>
      </c>
      <c r="F43" s="761">
        <v>21214</v>
      </c>
      <c r="G43" s="761">
        <v>540841</v>
      </c>
      <c r="H43" s="761">
        <v>93133</v>
      </c>
      <c r="I43" s="761">
        <v>2237361</v>
      </c>
      <c r="J43" s="761">
        <v>10772</v>
      </c>
      <c r="K43" s="761">
        <v>75910</v>
      </c>
      <c r="L43" s="761">
        <v>0</v>
      </c>
      <c r="M43" s="761">
        <v>0</v>
      </c>
      <c r="N43" s="761">
        <v>0</v>
      </c>
      <c r="O43" s="761">
        <v>0</v>
      </c>
      <c r="P43" s="519" t="s">
        <v>266</v>
      </c>
      <c r="S43" s="798"/>
      <c r="T43" s="798"/>
    </row>
    <row r="44" spans="1:20" s="481" customFormat="1" ht="22.5" customHeight="1">
      <c r="A44" s="518" t="s">
        <v>295</v>
      </c>
      <c r="B44" s="513">
        <f t="shared" si="5"/>
        <v>295780</v>
      </c>
      <c r="C44" s="513">
        <f t="shared" si="5"/>
        <v>4270637</v>
      </c>
      <c r="D44" s="761">
        <v>112138</v>
      </c>
      <c r="E44" s="761">
        <v>605718</v>
      </c>
      <c r="F44" s="761">
        <v>62645</v>
      </c>
      <c r="G44" s="761">
        <v>1926219</v>
      </c>
      <c r="H44" s="761">
        <v>81988</v>
      </c>
      <c r="I44" s="761">
        <v>1479489</v>
      </c>
      <c r="J44" s="761">
        <v>39009</v>
      </c>
      <c r="K44" s="761">
        <v>259211</v>
      </c>
      <c r="L44" s="761">
        <v>0</v>
      </c>
      <c r="M44" s="761">
        <v>0</v>
      </c>
      <c r="N44" s="761">
        <v>0</v>
      </c>
      <c r="O44" s="761">
        <v>0</v>
      </c>
      <c r="P44" s="519" t="s">
        <v>275</v>
      </c>
      <c r="S44" s="798"/>
      <c r="T44" s="798"/>
    </row>
    <row r="45" spans="1:20" s="481" customFormat="1" ht="22.5" customHeight="1">
      <c r="A45" s="518" t="s">
        <v>296</v>
      </c>
      <c r="B45" s="513">
        <f t="shared" si="5"/>
        <v>257663</v>
      </c>
      <c r="C45" s="513">
        <f t="shared" si="5"/>
        <v>2483025</v>
      </c>
      <c r="D45" s="761">
        <v>77302</v>
      </c>
      <c r="E45" s="761">
        <v>609564</v>
      </c>
      <c r="F45" s="761">
        <v>54517</v>
      </c>
      <c r="G45" s="761">
        <v>918144</v>
      </c>
      <c r="H45" s="761">
        <v>43266</v>
      </c>
      <c r="I45" s="761">
        <v>517813</v>
      </c>
      <c r="J45" s="761">
        <v>82578</v>
      </c>
      <c r="K45" s="761">
        <v>437504</v>
      </c>
      <c r="L45" s="761">
        <v>0</v>
      </c>
      <c r="M45" s="761">
        <v>0</v>
      </c>
      <c r="N45" s="761">
        <v>0</v>
      </c>
      <c r="O45" s="761">
        <v>0</v>
      </c>
      <c r="P45" s="519" t="s">
        <v>276</v>
      </c>
      <c r="S45" s="798"/>
      <c r="T45" s="798"/>
    </row>
    <row r="46" spans="1:20" s="481" customFormat="1" ht="22.5" customHeight="1">
      <c r="A46" s="518" t="s">
        <v>297</v>
      </c>
      <c r="B46" s="513">
        <f t="shared" si="5"/>
        <v>119420</v>
      </c>
      <c r="C46" s="513">
        <f t="shared" si="5"/>
        <v>968651</v>
      </c>
      <c r="D46" s="761">
        <v>22970</v>
      </c>
      <c r="E46" s="761">
        <v>260809</v>
      </c>
      <c r="F46" s="761">
        <v>6224</v>
      </c>
      <c r="G46" s="761">
        <v>53698</v>
      </c>
      <c r="H46" s="761">
        <v>16790</v>
      </c>
      <c r="I46" s="761">
        <v>222902</v>
      </c>
      <c r="J46" s="761">
        <v>73436</v>
      </c>
      <c r="K46" s="761">
        <v>431242</v>
      </c>
      <c r="L46" s="761">
        <v>0</v>
      </c>
      <c r="M46" s="761">
        <v>0</v>
      </c>
      <c r="N46" s="761">
        <v>0</v>
      </c>
      <c r="O46" s="761">
        <v>0</v>
      </c>
      <c r="P46" s="520" t="s">
        <v>280</v>
      </c>
      <c r="S46" s="798"/>
      <c r="T46" s="798"/>
    </row>
    <row r="47" spans="1:20" s="481" customFormat="1" ht="22.5" customHeight="1">
      <c r="A47" s="518" t="s">
        <v>298</v>
      </c>
      <c r="B47" s="513">
        <f t="shared" si="5"/>
        <v>128232</v>
      </c>
      <c r="C47" s="513">
        <f t="shared" si="5"/>
        <v>1039261</v>
      </c>
      <c r="D47" s="761">
        <v>14096</v>
      </c>
      <c r="E47" s="761">
        <v>115403</v>
      </c>
      <c r="F47" s="761">
        <v>89949</v>
      </c>
      <c r="G47" s="761">
        <v>715146</v>
      </c>
      <c r="H47" s="761">
        <v>1370</v>
      </c>
      <c r="I47" s="761">
        <v>19699</v>
      </c>
      <c r="J47" s="761">
        <v>22817</v>
      </c>
      <c r="K47" s="761">
        <v>189013</v>
      </c>
      <c r="L47" s="761">
        <v>0</v>
      </c>
      <c r="M47" s="761">
        <v>0</v>
      </c>
      <c r="N47" s="761">
        <v>0</v>
      </c>
      <c r="O47" s="761">
        <v>0</v>
      </c>
      <c r="P47" s="520" t="s">
        <v>278</v>
      </c>
      <c r="S47" s="798"/>
      <c r="T47" s="798"/>
    </row>
    <row r="48" spans="1:20" s="481" customFormat="1" ht="22.5" customHeight="1">
      <c r="A48" s="518" t="s">
        <v>299</v>
      </c>
      <c r="B48" s="513">
        <f t="shared" si="5"/>
        <v>348896</v>
      </c>
      <c r="C48" s="513">
        <f t="shared" si="5"/>
        <v>3790336</v>
      </c>
      <c r="D48" s="761">
        <v>44043</v>
      </c>
      <c r="E48" s="761">
        <v>371023</v>
      </c>
      <c r="F48" s="761">
        <v>292405</v>
      </c>
      <c r="G48" s="761">
        <v>3203422</v>
      </c>
      <c r="H48" s="761">
        <v>5475</v>
      </c>
      <c r="I48" s="761">
        <v>130497</v>
      </c>
      <c r="J48" s="761">
        <v>6973</v>
      </c>
      <c r="K48" s="761">
        <v>85394</v>
      </c>
      <c r="L48" s="761">
        <v>0</v>
      </c>
      <c r="M48" s="761">
        <v>0</v>
      </c>
      <c r="N48" s="761">
        <v>0</v>
      </c>
      <c r="O48" s="761">
        <v>0</v>
      </c>
      <c r="P48" s="520" t="s">
        <v>271</v>
      </c>
      <c r="S48" s="798"/>
      <c r="T48" s="798"/>
    </row>
    <row r="49" spans="1:20" s="481" customFormat="1" ht="22.5" customHeight="1">
      <c r="A49" s="518" t="s">
        <v>300</v>
      </c>
      <c r="B49" s="513">
        <f t="shared" si="5"/>
        <v>351961</v>
      </c>
      <c r="C49" s="513">
        <f t="shared" si="5"/>
        <v>4093252</v>
      </c>
      <c r="D49" s="761">
        <v>68359</v>
      </c>
      <c r="E49" s="761">
        <v>586982</v>
      </c>
      <c r="F49" s="761">
        <v>256253</v>
      </c>
      <c r="G49" s="761">
        <v>3142777</v>
      </c>
      <c r="H49" s="761">
        <v>16788</v>
      </c>
      <c r="I49" s="761">
        <v>253981</v>
      </c>
      <c r="J49" s="761">
        <v>10561</v>
      </c>
      <c r="K49" s="761">
        <v>109512</v>
      </c>
      <c r="L49" s="761">
        <v>0</v>
      </c>
      <c r="M49" s="761">
        <v>0</v>
      </c>
      <c r="N49" s="761">
        <v>0</v>
      </c>
      <c r="O49" s="761">
        <v>0</v>
      </c>
      <c r="P49" s="520" t="s">
        <v>279</v>
      </c>
      <c r="S49" s="798"/>
      <c r="T49" s="798"/>
    </row>
    <row r="50" spans="1:20" s="481" customFormat="1" ht="22.5" customHeight="1">
      <c r="A50" s="518" t="s">
        <v>301</v>
      </c>
      <c r="B50" s="513">
        <f t="shared" si="5"/>
        <v>188602</v>
      </c>
      <c r="C50" s="513">
        <f t="shared" si="5"/>
        <v>2584071</v>
      </c>
      <c r="D50" s="761">
        <v>41747</v>
      </c>
      <c r="E50" s="761">
        <v>128275</v>
      </c>
      <c r="F50" s="761">
        <v>82555</v>
      </c>
      <c r="G50" s="761">
        <v>1702537</v>
      </c>
      <c r="H50" s="761">
        <v>53236</v>
      </c>
      <c r="I50" s="761">
        <v>664750</v>
      </c>
      <c r="J50" s="761">
        <v>11064</v>
      </c>
      <c r="K50" s="761">
        <v>88509</v>
      </c>
      <c r="L50" s="761">
        <v>0</v>
      </c>
      <c r="M50" s="761">
        <v>0</v>
      </c>
      <c r="N50" s="761">
        <v>0</v>
      </c>
      <c r="O50" s="761">
        <v>0</v>
      </c>
      <c r="P50" s="520" t="s">
        <v>273</v>
      </c>
      <c r="S50" s="798"/>
      <c r="T50" s="798"/>
    </row>
    <row r="51" spans="1:20" s="481" customFormat="1" ht="22.5" customHeight="1">
      <c r="A51" s="518" t="s">
        <v>302</v>
      </c>
      <c r="B51" s="513">
        <f t="shared" si="5"/>
        <v>123094</v>
      </c>
      <c r="C51" s="513">
        <f t="shared" si="5"/>
        <v>1383932</v>
      </c>
      <c r="D51" s="761">
        <v>34992</v>
      </c>
      <c r="E51" s="761">
        <v>103745</v>
      </c>
      <c r="F51" s="761">
        <v>17587</v>
      </c>
      <c r="G51" s="761">
        <v>387099</v>
      </c>
      <c r="H51" s="761">
        <v>52016</v>
      </c>
      <c r="I51" s="761">
        <v>766404</v>
      </c>
      <c r="J51" s="761">
        <v>18499</v>
      </c>
      <c r="K51" s="761">
        <v>126684</v>
      </c>
      <c r="L51" s="761">
        <v>0</v>
      </c>
      <c r="M51" s="761">
        <v>0</v>
      </c>
      <c r="N51" s="761">
        <v>0</v>
      </c>
      <c r="O51" s="761">
        <v>0</v>
      </c>
      <c r="P51" s="520" t="s">
        <v>281</v>
      </c>
      <c r="S51" s="798"/>
      <c r="T51" s="798"/>
    </row>
    <row r="52" spans="1:20" s="477" customFormat="1" ht="7.5" customHeight="1" thickBot="1">
      <c r="A52" s="482"/>
      <c r="B52" s="483"/>
      <c r="C52" s="484"/>
      <c r="D52" s="485"/>
      <c r="E52" s="483"/>
      <c r="F52" s="484"/>
      <c r="G52" s="485"/>
      <c r="H52" s="483"/>
      <c r="I52" s="484"/>
      <c r="J52" s="483"/>
      <c r="K52" s="483"/>
      <c r="L52" s="484"/>
      <c r="M52" s="485"/>
      <c r="N52" s="485"/>
      <c r="O52" s="483"/>
      <c r="P52" s="486"/>
      <c r="S52" s="469"/>
      <c r="T52" s="469"/>
    </row>
    <row r="53" spans="1:20" s="477" customFormat="1" ht="6.75" customHeight="1">
      <c r="A53" s="487"/>
      <c r="B53" s="488"/>
      <c r="C53" s="489"/>
      <c r="D53" s="490"/>
      <c r="E53" s="488"/>
      <c r="F53" s="489"/>
      <c r="G53" s="490"/>
      <c r="H53" s="488"/>
      <c r="I53" s="489"/>
      <c r="J53" s="488"/>
      <c r="K53" s="488"/>
      <c r="L53" s="489"/>
      <c r="M53" s="490"/>
      <c r="N53" s="490"/>
      <c r="O53" s="490"/>
      <c r="P53" s="478"/>
      <c r="S53" s="469"/>
      <c r="T53" s="469"/>
    </row>
    <row r="54" spans="1:27" s="11" customFormat="1" ht="12.75" customHeight="1">
      <c r="A54" s="10" t="s">
        <v>282</v>
      </c>
      <c r="B54" s="10"/>
      <c r="C54" s="10"/>
      <c r="D54" s="10"/>
      <c r="E54" s="10"/>
      <c r="F54" s="10"/>
      <c r="G54" s="10"/>
      <c r="I54" s="12" t="s">
        <v>283</v>
      </c>
      <c r="J54" s="13"/>
      <c r="K54" s="13"/>
      <c r="L54" s="10"/>
      <c r="M54" s="10"/>
      <c r="N54" s="10"/>
      <c r="O54" s="10"/>
      <c r="Q54" s="14"/>
      <c r="R54" s="10"/>
      <c r="S54" s="491"/>
      <c r="T54" s="491"/>
      <c r="U54" s="10"/>
      <c r="V54" s="10"/>
      <c r="W54" s="10"/>
      <c r="X54" s="10"/>
      <c r="Y54" s="10"/>
      <c r="Z54" s="10"/>
      <c r="AA54" s="15"/>
    </row>
    <row r="55" spans="1:20" s="496" customFormat="1" ht="12.75" customHeight="1">
      <c r="A55" s="492"/>
      <c r="B55" s="493"/>
      <c r="C55" s="494"/>
      <c r="D55" s="495"/>
      <c r="E55" s="493"/>
      <c r="F55" s="494"/>
      <c r="G55" s="495"/>
      <c r="H55" s="493"/>
      <c r="I55" s="494"/>
      <c r="J55" s="493"/>
      <c r="K55" s="493"/>
      <c r="L55" s="494"/>
      <c r="M55" s="495"/>
      <c r="N55" s="495"/>
      <c r="O55" s="495"/>
      <c r="P55" s="494"/>
      <c r="S55" s="469"/>
      <c r="T55" s="469"/>
    </row>
    <row r="56" spans="1:20" s="496" customFormat="1" ht="12" hidden="1">
      <c r="A56" s="492"/>
      <c r="B56" s="493"/>
      <c r="C56" s="494"/>
      <c r="D56" s="495"/>
      <c r="E56" s="493"/>
      <c r="F56" s="494"/>
      <c r="G56" s="495"/>
      <c r="H56" s="493"/>
      <c r="I56" s="494"/>
      <c r="J56" s="493"/>
      <c r="K56" s="493"/>
      <c r="L56" s="494"/>
      <c r="M56" s="495"/>
      <c r="N56" s="495"/>
      <c r="O56" s="495"/>
      <c r="P56" s="494"/>
      <c r="S56" s="469"/>
      <c r="T56" s="469"/>
    </row>
    <row r="57" spans="1:20" s="496" customFormat="1" ht="10.5" customHeight="1" hidden="1">
      <c r="A57" s="492" t="s">
        <v>284</v>
      </c>
      <c r="B57" s="497">
        <f aca="true" t="shared" si="6" ref="B57:C80">D57+F57+H57+J57+L57+N57</f>
        <v>482655</v>
      </c>
      <c r="C57" s="498">
        <f t="shared" si="6"/>
        <v>3224046</v>
      </c>
      <c r="D57" s="498">
        <v>299878</v>
      </c>
      <c r="E57" s="498">
        <v>1413256</v>
      </c>
      <c r="F57" s="498">
        <v>19057</v>
      </c>
      <c r="G57" s="498">
        <v>252384</v>
      </c>
      <c r="H57" s="498">
        <v>61612</v>
      </c>
      <c r="I57" s="498">
        <v>675320</v>
      </c>
      <c r="J57" s="498">
        <v>102089</v>
      </c>
      <c r="K57" s="498">
        <v>882758</v>
      </c>
      <c r="L57" s="498">
        <v>0</v>
      </c>
      <c r="M57" s="498">
        <v>0</v>
      </c>
      <c r="N57" s="498">
        <v>19</v>
      </c>
      <c r="O57" s="499">
        <v>328</v>
      </c>
      <c r="P57" s="494"/>
      <c r="S57" s="469"/>
      <c r="T57" s="469"/>
    </row>
    <row r="58" spans="1:20" s="496" customFormat="1" ht="12.75" customHeight="1" hidden="1">
      <c r="A58" s="492"/>
      <c r="B58" s="497">
        <f t="shared" si="6"/>
        <v>536282</v>
      </c>
      <c r="C58" s="498">
        <f t="shared" si="6"/>
        <v>2153141</v>
      </c>
      <c r="D58" s="498">
        <v>123193</v>
      </c>
      <c r="E58" s="498">
        <v>490183</v>
      </c>
      <c r="F58" s="498">
        <v>68</v>
      </c>
      <c r="G58" s="498">
        <v>531</v>
      </c>
      <c r="H58" s="498">
        <v>5912</v>
      </c>
      <c r="I58" s="498">
        <v>152787</v>
      </c>
      <c r="J58" s="498">
        <v>161373</v>
      </c>
      <c r="K58" s="498">
        <v>1108239</v>
      </c>
      <c r="L58" s="498">
        <v>245720</v>
      </c>
      <c r="M58" s="498">
        <v>401344</v>
      </c>
      <c r="N58" s="498">
        <v>16</v>
      </c>
      <c r="O58" s="499">
        <v>57</v>
      </c>
      <c r="P58" s="494"/>
      <c r="S58" s="469"/>
      <c r="T58" s="469"/>
    </row>
    <row r="59" spans="1:20" s="496" customFormat="1" ht="12.75" customHeight="1" hidden="1">
      <c r="A59" s="492"/>
      <c r="B59" s="497">
        <f t="shared" si="6"/>
        <v>489361</v>
      </c>
      <c r="C59" s="498">
        <f t="shared" si="6"/>
        <v>5324892</v>
      </c>
      <c r="D59" s="498">
        <v>138608</v>
      </c>
      <c r="E59" s="498">
        <v>1034629</v>
      </c>
      <c r="F59" s="498">
        <v>4088</v>
      </c>
      <c r="G59" s="498">
        <v>68436</v>
      </c>
      <c r="H59" s="498">
        <v>151036</v>
      </c>
      <c r="I59" s="498">
        <v>2702252</v>
      </c>
      <c r="J59" s="498">
        <v>195583</v>
      </c>
      <c r="K59" s="498">
        <v>1519126</v>
      </c>
      <c r="L59" s="498">
        <v>0</v>
      </c>
      <c r="M59" s="498">
        <v>0</v>
      </c>
      <c r="N59" s="498">
        <v>46</v>
      </c>
      <c r="O59" s="499">
        <v>449</v>
      </c>
      <c r="P59" s="494"/>
      <c r="S59" s="469"/>
      <c r="T59" s="469"/>
    </row>
    <row r="60" spans="2:15" ht="12.75" customHeight="1" hidden="1">
      <c r="B60" s="497">
        <f t="shared" si="6"/>
        <v>1289076</v>
      </c>
      <c r="C60" s="498">
        <f t="shared" si="6"/>
        <v>14901864</v>
      </c>
      <c r="D60" s="498">
        <v>367537</v>
      </c>
      <c r="E60" s="498">
        <v>3508248</v>
      </c>
      <c r="F60" s="498">
        <v>446002</v>
      </c>
      <c r="G60" s="498">
        <v>6802968</v>
      </c>
      <c r="H60" s="498">
        <v>102926</v>
      </c>
      <c r="I60" s="498">
        <v>2267286</v>
      </c>
      <c r="J60" s="498">
        <v>372381</v>
      </c>
      <c r="K60" s="498">
        <v>2320173</v>
      </c>
      <c r="L60" s="498">
        <v>0</v>
      </c>
      <c r="M60" s="498">
        <v>0</v>
      </c>
      <c r="N60" s="498">
        <v>230</v>
      </c>
      <c r="O60" s="499">
        <v>3189</v>
      </c>
    </row>
    <row r="61" spans="2:15" ht="12.75" customHeight="1" hidden="1">
      <c r="B61" s="497">
        <f t="shared" si="6"/>
        <v>2110782</v>
      </c>
      <c r="C61" s="498">
        <f t="shared" si="6"/>
        <v>14039769</v>
      </c>
      <c r="D61" s="498">
        <v>1280669</v>
      </c>
      <c r="E61" s="498">
        <v>4757823</v>
      </c>
      <c r="F61" s="498">
        <v>382321</v>
      </c>
      <c r="G61" s="498">
        <v>5724851</v>
      </c>
      <c r="H61" s="498">
        <v>164284</v>
      </c>
      <c r="I61" s="498">
        <v>1503646</v>
      </c>
      <c r="J61" s="498">
        <v>283230</v>
      </c>
      <c r="K61" s="498">
        <v>2049769</v>
      </c>
      <c r="L61" s="498">
        <v>0</v>
      </c>
      <c r="M61" s="498">
        <v>0</v>
      </c>
      <c r="N61" s="498">
        <v>278</v>
      </c>
      <c r="O61" s="499">
        <v>3680</v>
      </c>
    </row>
    <row r="62" spans="2:15" ht="15.75" hidden="1">
      <c r="B62" s="497">
        <f t="shared" si="6"/>
        <v>1276897</v>
      </c>
      <c r="C62" s="498">
        <f t="shared" si="6"/>
        <v>6905644</v>
      </c>
      <c r="D62" s="498">
        <v>830972</v>
      </c>
      <c r="E62" s="498">
        <v>2548546</v>
      </c>
      <c r="F62" s="498">
        <v>132574</v>
      </c>
      <c r="G62" s="498">
        <v>1695937</v>
      </c>
      <c r="H62" s="498">
        <v>121413</v>
      </c>
      <c r="I62" s="498">
        <v>1046951</v>
      </c>
      <c r="J62" s="498">
        <v>191541</v>
      </c>
      <c r="K62" s="498">
        <v>1609407</v>
      </c>
      <c r="L62" s="498">
        <v>0</v>
      </c>
      <c r="M62" s="498">
        <v>0</v>
      </c>
      <c r="N62" s="498">
        <v>397</v>
      </c>
      <c r="O62" s="499">
        <v>4803</v>
      </c>
    </row>
    <row r="63" spans="2:15" ht="15.75" hidden="1">
      <c r="B63" s="497">
        <f t="shared" si="6"/>
        <v>515615</v>
      </c>
      <c r="C63" s="498">
        <f t="shared" si="6"/>
        <v>2544500</v>
      </c>
      <c r="D63" s="498">
        <v>496088</v>
      </c>
      <c r="E63" s="498">
        <v>2432469</v>
      </c>
      <c r="F63" s="498">
        <v>3759</v>
      </c>
      <c r="G63" s="498">
        <v>25186</v>
      </c>
      <c r="H63" s="498">
        <v>6229</v>
      </c>
      <c r="I63" s="498">
        <v>32139</v>
      </c>
      <c r="J63" s="498">
        <v>9533</v>
      </c>
      <c r="K63" s="498">
        <v>54635</v>
      </c>
      <c r="L63" s="498">
        <v>0</v>
      </c>
      <c r="M63" s="498">
        <v>0</v>
      </c>
      <c r="N63" s="498">
        <v>6</v>
      </c>
      <c r="O63" s="499">
        <v>71</v>
      </c>
    </row>
    <row r="64" spans="2:15" ht="15.75" hidden="1">
      <c r="B64" s="497">
        <f t="shared" si="6"/>
        <v>1001023</v>
      </c>
      <c r="C64" s="498">
        <f t="shared" si="6"/>
        <v>4886670</v>
      </c>
      <c r="D64" s="498">
        <v>892862</v>
      </c>
      <c r="E64" s="498">
        <v>4208019</v>
      </c>
      <c r="F64" s="498">
        <v>35746</v>
      </c>
      <c r="G64" s="498">
        <v>236404</v>
      </c>
      <c r="H64" s="498">
        <v>36564</v>
      </c>
      <c r="I64" s="498">
        <v>271752</v>
      </c>
      <c r="J64" s="498">
        <v>35848</v>
      </c>
      <c r="K64" s="498">
        <v>170425</v>
      </c>
      <c r="L64" s="498">
        <v>0</v>
      </c>
      <c r="M64" s="498">
        <v>0</v>
      </c>
      <c r="N64" s="498">
        <v>3</v>
      </c>
      <c r="O64" s="499">
        <v>70</v>
      </c>
    </row>
    <row r="65" spans="2:15" ht="15.75" hidden="1">
      <c r="B65" s="497">
        <f t="shared" si="6"/>
        <v>1655239</v>
      </c>
      <c r="C65" s="498">
        <f t="shared" si="6"/>
        <v>8439301</v>
      </c>
      <c r="D65" s="498">
        <v>1314578</v>
      </c>
      <c r="E65" s="498">
        <v>5743738</v>
      </c>
      <c r="F65" s="498">
        <v>44903</v>
      </c>
      <c r="G65" s="498">
        <v>306746</v>
      </c>
      <c r="H65" s="498">
        <v>41359</v>
      </c>
      <c r="I65" s="498">
        <v>267424</v>
      </c>
      <c r="J65" s="498">
        <v>254397</v>
      </c>
      <c r="K65" s="498">
        <v>2121368</v>
      </c>
      <c r="L65" s="498">
        <v>0</v>
      </c>
      <c r="M65" s="498">
        <v>0</v>
      </c>
      <c r="N65" s="498">
        <v>2</v>
      </c>
      <c r="O65" s="499">
        <v>25</v>
      </c>
    </row>
    <row r="66" spans="2:15" ht="15.75" hidden="1">
      <c r="B66" s="497">
        <f t="shared" si="6"/>
        <v>1992431</v>
      </c>
      <c r="C66" s="498">
        <f t="shared" si="6"/>
        <v>11240157</v>
      </c>
      <c r="D66" s="498">
        <v>1411892</v>
      </c>
      <c r="E66" s="498">
        <v>6732458</v>
      </c>
      <c r="F66" s="498">
        <v>121006</v>
      </c>
      <c r="G66" s="498">
        <v>933758</v>
      </c>
      <c r="H66" s="498">
        <v>185234</v>
      </c>
      <c r="I66" s="498">
        <v>1341027</v>
      </c>
      <c r="J66" s="498">
        <v>274298</v>
      </c>
      <c r="K66" s="498">
        <v>2232896</v>
      </c>
      <c r="L66" s="498">
        <v>0</v>
      </c>
      <c r="M66" s="498">
        <v>0</v>
      </c>
      <c r="N66" s="498">
        <v>1</v>
      </c>
      <c r="O66" s="499">
        <v>18</v>
      </c>
    </row>
    <row r="67" spans="2:15" ht="15.75" hidden="1">
      <c r="B67" s="497">
        <f t="shared" si="6"/>
        <v>2237598</v>
      </c>
      <c r="C67" s="498">
        <f t="shared" si="6"/>
        <v>10616586</v>
      </c>
      <c r="D67" s="498">
        <v>1565259</v>
      </c>
      <c r="E67" s="498">
        <v>5205414</v>
      </c>
      <c r="F67" s="498">
        <v>317251</v>
      </c>
      <c r="G67" s="498">
        <v>2761908</v>
      </c>
      <c r="H67" s="498">
        <v>148832</v>
      </c>
      <c r="I67" s="498">
        <v>1059569</v>
      </c>
      <c r="J67" s="498">
        <v>206240</v>
      </c>
      <c r="K67" s="498">
        <v>1589569</v>
      </c>
      <c r="L67" s="498">
        <v>0</v>
      </c>
      <c r="M67" s="498">
        <v>0</v>
      </c>
      <c r="N67" s="498">
        <v>16</v>
      </c>
      <c r="O67" s="499">
        <v>126</v>
      </c>
    </row>
    <row r="68" spans="2:15" ht="15.75" hidden="1">
      <c r="B68" s="497">
        <f t="shared" si="6"/>
        <v>1231533</v>
      </c>
      <c r="C68" s="498">
        <f t="shared" si="6"/>
        <v>5859900</v>
      </c>
      <c r="D68" s="498">
        <v>879174</v>
      </c>
      <c r="E68" s="498">
        <v>3201372</v>
      </c>
      <c r="F68" s="498">
        <v>129407</v>
      </c>
      <c r="G68" s="498">
        <v>941122</v>
      </c>
      <c r="H68" s="498">
        <v>32458</v>
      </c>
      <c r="I68" s="498">
        <v>304272</v>
      </c>
      <c r="J68" s="498">
        <v>190488</v>
      </c>
      <c r="K68" s="498">
        <v>1413024</v>
      </c>
      <c r="L68" s="498">
        <v>0</v>
      </c>
      <c r="M68" s="498">
        <v>0</v>
      </c>
      <c r="N68" s="498">
        <v>6</v>
      </c>
      <c r="O68" s="499">
        <v>110</v>
      </c>
    </row>
    <row r="69" spans="1:15" ht="15.75" hidden="1">
      <c r="A69" s="500" t="s">
        <v>285</v>
      </c>
      <c r="B69" s="503">
        <f t="shared" si="6"/>
        <v>100344.5</v>
      </c>
      <c r="C69" s="503">
        <f t="shared" si="6"/>
        <v>623414250</v>
      </c>
      <c r="D69" s="504">
        <v>1937</v>
      </c>
      <c r="E69" s="503">
        <v>18599100</v>
      </c>
      <c r="F69" s="504">
        <v>926</v>
      </c>
      <c r="G69" s="503">
        <v>13661400</v>
      </c>
      <c r="H69" s="504">
        <v>21727.5</v>
      </c>
      <c r="I69" s="503">
        <v>323502850</v>
      </c>
      <c r="J69" s="504">
        <v>7648.5</v>
      </c>
      <c r="K69" s="503">
        <v>47240300</v>
      </c>
      <c r="L69" s="504">
        <v>68068</v>
      </c>
      <c r="M69" s="504">
        <v>219630100</v>
      </c>
      <c r="N69" s="504">
        <v>37.5</v>
      </c>
      <c r="O69" s="503">
        <v>780500</v>
      </c>
    </row>
    <row r="70" spans="2:15" ht="15.75" hidden="1">
      <c r="B70" s="503">
        <f t="shared" si="6"/>
        <v>48473.5</v>
      </c>
      <c r="C70" s="503">
        <f t="shared" si="6"/>
        <v>352725700</v>
      </c>
      <c r="D70" s="504">
        <v>1022</v>
      </c>
      <c r="E70" s="503">
        <v>9116800</v>
      </c>
      <c r="F70" s="504">
        <v>72.5</v>
      </c>
      <c r="G70" s="503">
        <v>541650</v>
      </c>
      <c r="H70" s="504">
        <v>7811</v>
      </c>
      <c r="I70" s="503">
        <v>194062150</v>
      </c>
      <c r="J70" s="504">
        <v>10421</v>
      </c>
      <c r="K70" s="503">
        <v>65607700</v>
      </c>
      <c r="L70" s="504">
        <v>29038</v>
      </c>
      <c r="M70" s="504">
        <v>81181900</v>
      </c>
      <c r="N70" s="504">
        <v>109</v>
      </c>
      <c r="O70" s="503">
        <v>2215500</v>
      </c>
    </row>
    <row r="71" spans="2:15" ht="15.75" hidden="1">
      <c r="B71" s="503">
        <f t="shared" si="6"/>
        <v>38626.5</v>
      </c>
      <c r="C71" s="503">
        <f t="shared" si="6"/>
        <v>556576850</v>
      </c>
      <c r="D71" s="504">
        <v>4435.5</v>
      </c>
      <c r="E71" s="503">
        <v>80450000</v>
      </c>
      <c r="F71" s="504">
        <v>355.5</v>
      </c>
      <c r="G71" s="503">
        <v>5295600</v>
      </c>
      <c r="H71" s="504">
        <v>20049.5</v>
      </c>
      <c r="I71" s="503">
        <v>418781400</v>
      </c>
      <c r="J71" s="504">
        <v>13634</v>
      </c>
      <c r="K71" s="503">
        <v>48472750</v>
      </c>
      <c r="L71" s="505">
        <v>0</v>
      </c>
      <c r="M71" s="504">
        <v>0</v>
      </c>
      <c r="N71" s="504">
        <v>152</v>
      </c>
      <c r="O71" s="503">
        <v>3577100</v>
      </c>
    </row>
    <row r="72" spans="2:15" ht="15.75" hidden="1">
      <c r="B72" s="503">
        <f t="shared" si="6"/>
        <v>380739.5</v>
      </c>
      <c r="C72" s="503">
        <f t="shared" si="6"/>
        <v>2449936660</v>
      </c>
      <c r="D72" s="504">
        <v>253951</v>
      </c>
      <c r="E72" s="503">
        <v>198783460</v>
      </c>
      <c r="F72" s="504">
        <v>67061.5</v>
      </c>
      <c r="G72" s="503">
        <v>1136147350</v>
      </c>
      <c r="H72" s="504">
        <v>46744.5</v>
      </c>
      <c r="I72" s="503">
        <v>1050833850</v>
      </c>
      <c r="J72" s="504">
        <v>12205.5</v>
      </c>
      <c r="K72" s="503">
        <v>48308050</v>
      </c>
      <c r="L72" s="504">
        <v>0</v>
      </c>
      <c r="M72" s="504">
        <v>0</v>
      </c>
      <c r="N72" s="504">
        <v>777</v>
      </c>
      <c r="O72" s="503">
        <v>15863950</v>
      </c>
    </row>
    <row r="73" spans="2:15" ht="15.75" hidden="1">
      <c r="B73" s="503">
        <f t="shared" si="6"/>
        <v>156182.8</v>
      </c>
      <c r="C73" s="503">
        <f t="shared" si="6"/>
        <v>1848220760</v>
      </c>
      <c r="D73" s="504">
        <v>44794.5</v>
      </c>
      <c r="E73" s="503">
        <v>321798660</v>
      </c>
      <c r="F73" s="504">
        <v>44275.5</v>
      </c>
      <c r="G73" s="503">
        <v>707632800</v>
      </c>
      <c r="H73" s="504">
        <v>43992.3</v>
      </c>
      <c r="I73" s="503">
        <v>672465000</v>
      </c>
      <c r="J73" s="504">
        <v>21115.5</v>
      </c>
      <c r="K73" s="503">
        <v>110172600</v>
      </c>
      <c r="L73" s="504">
        <v>0</v>
      </c>
      <c r="M73" s="504">
        <v>0</v>
      </c>
      <c r="N73" s="504">
        <v>2005</v>
      </c>
      <c r="O73" s="503">
        <v>36151700</v>
      </c>
    </row>
    <row r="74" spans="2:15" ht="15.75" hidden="1">
      <c r="B74" s="503">
        <f t="shared" si="6"/>
        <v>113473</v>
      </c>
      <c r="C74" s="503">
        <f t="shared" si="6"/>
        <v>1128279500</v>
      </c>
      <c r="D74" s="504">
        <v>31821.5</v>
      </c>
      <c r="E74" s="503">
        <v>248598450</v>
      </c>
      <c r="F74" s="504">
        <v>14567</v>
      </c>
      <c r="G74" s="503">
        <v>239236400</v>
      </c>
      <c r="H74" s="504">
        <v>27268.5</v>
      </c>
      <c r="I74" s="503">
        <v>406921050</v>
      </c>
      <c r="J74" s="504">
        <v>37510</v>
      </c>
      <c r="K74" s="503">
        <v>196714400</v>
      </c>
      <c r="L74" s="504">
        <v>0</v>
      </c>
      <c r="M74" s="504">
        <v>0</v>
      </c>
      <c r="N74" s="504">
        <v>2306</v>
      </c>
      <c r="O74" s="503">
        <v>36809200</v>
      </c>
    </row>
    <row r="75" spans="2:15" ht="15.75" hidden="1">
      <c r="B75" s="503">
        <f t="shared" si="6"/>
        <v>100846</v>
      </c>
      <c r="C75" s="503">
        <f t="shared" si="6"/>
        <v>764865250</v>
      </c>
      <c r="D75" s="504">
        <v>34768</v>
      </c>
      <c r="E75" s="503">
        <v>356235200</v>
      </c>
      <c r="F75" s="504">
        <v>2951.5</v>
      </c>
      <c r="G75" s="503">
        <v>15728900</v>
      </c>
      <c r="H75" s="504">
        <v>7821</v>
      </c>
      <c r="I75" s="503">
        <v>95792150</v>
      </c>
      <c r="J75" s="504">
        <v>54264</v>
      </c>
      <c r="K75" s="503">
        <v>280226900</v>
      </c>
      <c r="L75" s="504">
        <v>0</v>
      </c>
      <c r="M75" s="504">
        <v>0</v>
      </c>
      <c r="N75" s="504">
        <v>1041.5</v>
      </c>
      <c r="O75" s="503">
        <v>16882100</v>
      </c>
    </row>
    <row r="76" spans="2:15" ht="15.75" hidden="1">
      <c r="B76" s="503">
        <f t="shared" si="6"/>
        <v>124085.5</v>
      </c>
      <c r="C76" s="503">
        <f t="shared" si="6"/>
        <v>1024956500</v>
      </c>
      <c r="D76" s="504">
        <v>33579</v>
      </c>
      <c r="E76" s="503">
        <v>354834150</v>
      </c>
      <c r="F76" s="504">
        <v>65747.5</v>
      </c>
      <c r="G76" s="503">
        <v>485114900</v>
      </c>
      <c r="H76" s="504">
        <v>145</v>
      </c>
      <c r="I76" s="503">
        <v>2169950</v>
      </c>
      <c r="J76" s="504">
        <v>24509</v>
      </c>
      <c r="K76" s="503">
        <v>180767100</v>
      </c>
      <c r="L76" s="504">
        <v>0</v>
      </c>
      <c r="M76" s="504">
        <v>0</v>
      </c>
      <c r="N76" s="504">
        <v>105</v>
      </c>
      <c r="O76" s="503">
        <v>2070400</v>
      </c>
    </row>
    <row r="77" spans="2:15" ht="15.75" hidden="1">
      <c r="B77" s="503">
        <f t="shared" si="6"/>
        <v>192085.5</v>
      </c>
      <c r="C77" s="503">
        <f t="shared" si="6"/>
        <v>1597824950</v>
      </c>
      <c r="D77" s="504">
        <v>78917</v>
      </c>
      <c r="E77" s="503">
        <v>640281750</v>
      </c>
      <c r="F77" s="504">
        <v>99278.5</v>
      </c>
      <c r="G77" s="503">
        <v>834673550</v>
      </c>
      <c r="H77" s="504">
        <v>7598</v>
      </c>
      <c r="I77" s="503">
        <v>74331600</v>
      </c>
      <c r="J77" s="504">
        <v>6224</v>
      </c>
      <c r="K77" s="503">
        <v>47053400</v>
      </c>
      <c r="L77" s="504">
        <v>0</v>
      </c>
      <c r="M77" s="504">
        <v>0</v>
      </c>
      <c r="N77" s="504">
        <v>68</v>
      </c>
      <c r="O77" s="503">
        <v>1484650</v>
      </c>
    </row>
    <row r="78" spans="2:15" ht="15.75" hidden="1">
      <c r="B78" s="503">
        <f t="shared" si="6"/>
        <v>545855</v>
      </c>
      <c r="C78" s="503">
        <f t="shared" si="6"/>
        <v>1776786690</v>
      </c>
      <c r="D78" s="504">
        <v>379395</v>
      </c>
      <c r="E78" s="503">
        <v>304431450</v>
      </c>
      <c r="F78" s="504">
        <v>119145.5</v>
      </c>
      <c r="G78" s="503">
        <v>1086112540</v>
      </c>
      <c r="H78" s="504">
        <v>23231.5</v>
      </c>
      <c r="I78" s="503">
        <v>244055250</v>
      </c>
      <c r="J78" s="504">
        <v>23921</v>
      </c>
      <c r="K78" s="503">
        <v>138419050</v>
      </c>
      <c r="L78" s="504">
        <v>0</v>
      </c>
      <c r="M78" s="504">
        <v>0</v>
      </c>
      <c r="N78" s="504">
        <v>162</v>
      </c>
      <c r="O78" s="503">
        <v>3768400</v>
      </c>
    </row>
    <row r="79" spans="2:15" ht="15.75" hidden="1">
      <c r="B79" s="503">
        <f t="shared" si="6"/>
        <v>203098</v>
      </c>
      <c r="C79" s="503">
        <f t="shared" si="6"/>
        <v>1865124820</v>
      </c>
      <c r="D79" s="504">
        <v>28683.5</v>
      </c>
      <c r="E79" s="503">
        <v>123767200</v>
      </c>
      <c r="F79" s="504">
        <v>98932.5</v>
      </c>
      <c r="G79" s="503">
        <v>1281290650</v>
      </c>
      <c r="H79" s="504">
        <v>27542.5</v>
      </c>
      <c r="I79" s="503">
        <v>251981150</v>
      </c>
      <c r="J79" s="504">
        <v>31435</v>
      </c>
      <c r="K79" s="503">
        <v>159297000</v>
      </c>
      <c r="L79" s="504">
        <v>16304</v>
      </c>
      <c r="M79" s="504">
        <v>46690420</v>
      </c>
      <c r="N79" s="504">
        <v>200.5</v>
      </c>
      <c r="O79" s="503">
        <v>2098400</v>
      </c>
    </row>
    <row r="80" spans="2:15" ht="15.75" hidden="1">
      <c r="B80" s="503">
        <f t="shared" si="6"/>
        <v>222348.5</v>
      </c>
      <c r="C80" s="503">
        <f t="shared" si="6"/>
        <v>1043180010</v>
      </c>
      <c r="D80" s="504">
        <v>20720.5</v>
      </c>
      <c r="E80" s="503">
        <v>105204150</v>
      </c>
      <c r="F80" s="504">
        <v>7813.5</v>
      </c>
      <c r="G80" s="503">
        <v>92564050</v>
      </c>
      <c r="H80" s="504">
        <v>29609.5</v>
      </c>
      <c r="I80" s="503">
        <v>281182650</v>
      </c>
      <c r="J80" s="504">
        <v>29926.5</v>
      </c>
      <c r="K80" s="503">
        <v>158109300</v>
      </c>
      <c r="L80" s="504">
        <v>134257</v>
      </c>
      <c r="M80" s="504">
        <v>405735860</v>
      </c>
      <c r="N80" s="504">
        <v>21.5</v>
      </c>
      <c r="O80" s="503">
        <v>384000</v>
      </c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spans="1:16" ht="15.75">
      <c r="A232" s="502"/>
      <c r="B232" s="508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  <c r="N232" s="502"/>
      <c r="O232" s="502"/>
      <c r="P232" s="502"/>
    </row>
    <row r="233" spans="1:20" ht="14.25" customHeight="1">
      <c r="A233" s="502"/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469"/>
      <c r="N233" s="469"/>
      <c r="O233" s="502"/>
      <c r="P233" s="502"/>
      <c r="S233" s="502"/>
      <c r="T233" s="502"/>
    </row>
    <row r="234" spans="1:16" ht="15.75">
      <c r="A234" s="502"/>
      <c r="B234" s="502"/>
      <c r="C234" s="502"/>
      <c r="D234" s="502"/>
      <c r="E234" s="502"/>
      <c r="F234" s="502"/>
      <c r="G234" s="502"/>
      <c r="H234" s="502"/>
      <c r="I234" s="502"/>
      <c r="J234" s="502"/>
      <c r="K234" s="502"/>
      <c r="L234" s="502"/>
      <c r="M234" s="502"/>
      <c r="N234" s="502"/>
      <c r="O234" s="502"/>
      <c r="P234" s="502"/>
    </row>
    <row r="235" spans="1:16" ht="14.25" customHeight="1">
      <c r="A235" s="502"/>
      <c r="B235" s="502"/>
      <c r="C235" s="502"/>
      <c r="D235" s="502"/>
      <c r="E235" s="502"/>
      <c r="F235" s="502"/>
      <c r="G235" s="502"/>
      <c r="H235" s="502"/>
      <c r="I235" s="502"/>
      <c r="J235" s="502"/>
      <c r="K235" s="502"/>
      <c r="L235" s="502"/>
      <c r="M235" s="502"/>
      <c r="N235" s="502"/>
      <c r="O235" s="502"/>
      <c r="P235" s="502"/>
    </row>
    <row r="236" spans="1:16" ht="15.75">
      <c r="A236" s="502"/>
      <c r="B236" s="502"/>
      <c r="C236" s="502"/>
      <c r="D236" s="502"/>
      <c r="E236" s="502"/>
      <c r="F236" s="502"/>
      <c r="G236" s="502"/>
      <c r="H236" s="502"/>
      <c r="I236" s="502"/>
      <c r="J236" s="502"/>
      <c r="K236" s="502"/>
      <c r="L236" s="502"/>
      <c r="M236" s="502"/>
      <c r="N236" s="502"/>
      <c r="O236" s="502"/>
      <c r="P236" s="502"/>
    </row>
    <row r="237" spans="1:16" ht="14.25" customHeight="1">
      <c r="A237" s="502"/>
      <c r="B237" s="502"/>
      <c r="C237" s="502"/>
      <c r="D237" s="502"/>
      <c r="E237" s="502"/>
      <c r="F237" s="502"/>
      <c r="G237" s="502"/>
      <c r="H237" s="502"/>
      <c r="I237" s="502"/>
      <c r="J237" s="502"/>
      <c r="K237" s="502"/>
      <c r="L237" s="502"/>
      <c r="M237" s="502"/>
      <c r="N237" s="502"/>
      <c r="O237" s="502"/>
      <c r="P237" s="502"/>
    </row>
    <row r="238" spans="1:16" ht="15.75">
      <c r="A238" s="502"/>
      <c r="B238" s="502"/>
      <c r="C238" s="502"/>
      <c r="D238" s="502"/>
      <c r="E238" s="502"/>
      <c r="F238" s="502"/>
      <c r="G238" s="502"/>
      <c r="H238" s="502"/>
      <c r="I238" s="502"/>
      <c r="J238" s="502"/>
      <c r="K238" s="502"/>
      <c r="L238" s="502"/>
      <c r="M238" s="502"/>
      <c r="N238" s="502"/>
      <c r="O238" s="502"/>
      <c r="P238" s="502"/>
    </row>
  </sheetData>
  <sheetProtection/>
  <mergeCells count="21">
    <mergeCell ref="J7:J8"/>
    <mergeCell ref="F7:F8"/>
    <mergeCell ref="C7:C8"/>
    <mergeCell ref="P6:P8"/>
    <mergeCell ref="M7:M8"/>
    <mergeCell ref="L6:M6"/>
    <mergeCell ref="L7:L8"/>
    <mergeCell ref="D7:D8"/>
    <mergeCell ref="E7:E8"/>
    <mergeCell ref="I7:I8"/>
    <mergeCell ref="K7:K8"/>
    <mergeCell ref="B7:B8"/>
    <mergeCell ref="H7:H8"/>
    <mergeCell ref="A3:H3"/>
    <mergeCell ref="I3:P3"/>
    <mergeCell ref="A6:A8"/>
    <mergeCell ref="F6:G6"/>
    <mergeCell ref="J6:K6"/>
    <mergeCell ref="O7:O8"/>
    <mergeCell ref="G7:G8"/>
    <mergeCell ref="N7:N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Normal="115" zoomScaleSheetLayoutView="100" workbookViewId="0" topLeftCell="A1">
      <selection activeCell="O22" sqref="O22"/>
    </sheetView>
  </sheetViews>
  <sheetFormatPr defaultColWidth="7.99609375" defaultRowHeight="13.5"/>
  <cols>
    <col min="1" max="1" width="7.99609375" style="182" customWidth="1"/>
    <col min="2" max="2" width="5.4453125" style="183" customWidth="1"/>
    <col min="3" max="3" width="6.3359375" style="184" customWidth="1"/>
    <col min="4" max="4" width="4.4453125" style="184" customWidth="1"/>
    <col min="5" max="6" width="4.5546875" style="184" customWidth="1"/>
    <col min="7" max="11" width="8.77734375" style="184" customWidth="1"/>
    <col min="12" max="12" width="9.10546875" style="184" customWidth="1"/>
    <col min="13" max="13" width="10.3359375" style="184" customWidth="1"/>
    <col min="14" max="14" width="8.88671875" style="182" customWidth="1"/>
    <col min="15" max="15" width="9.4453125" style="185" customWidth="1"/>
    <col min="16" max="16" width="10.5546875" style="185" customWidth="1"/>
    <col min="17" max="17" width="13.88671875" style="185" bestFit="1" customWidth="1"/>
    <col min="18" max="18" width="0.3359375" style="185" customWidth="1"/>
    <col min="19" max="19" width="11.10546875" style="184" customWidth="1"/>
    <col min="20" max="20" width="0.3359375" style="185" customWidth="1"/>
    <col min="21" max="21" width="0.44140625" style="185" customWidth="1"/>
    <col min="22" max="16384" width="7.99609375" style="185" customWidth="1"/>
  </cols>
  <sheetData>
    <row r="1" spans="1:19" s="744" customFormat="1" ht="12" customHeight="1">
      <c r="A1" s="958" t="s">
        <v>356</v>
      </c>
      <c r="B1" s="958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3"/>
      <c r="S1" s="745" t="s">
        <v>8</v>
      </c>
    </row>
    <row r="2" spans="1:19" s="177" customFormat="1" ht="12" customHeight="1">
      <c r="A2" s="173"/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S2" s="175"/>
    </row>
    <row r="3" spans="1:19" s="145" customFormat="1" ht="22.5">
      <c r="A3" s="143" t="s">
        <v>476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 t="s">
        <v>477</v>
      </c>
      <c r="M3" s="143"/>
      <c r="N3" s="143"/>
      <c r="O3" s="144"/>
      <c r="P3" s="144"/>
      <c r="Q3" s="144"/>
      <c r="R3" s="144"/>
      <c r="S3" s="143"/>
    </row>
    <row r="4" spans="1:19" s="181" customFormat="1" ht="12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9"/>
      <c r="N4" s="179"/>
      <c r="O4" s="180"/>
      <c r="P4" s="180"/>
      <c r="Q4" s="180"/>
      <c r="R4" s="180"/>
      <c r="S4" s="179"/>
    </row>
    <row r="5" spans="1:19" s="191" customFormat="1" ht="12" customHeight="1" thickBot="1">
      <c r="A5" s="191" t="s">
        <v>384</v>
      </c>
      <c r="B5" s="746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S5" s="748" t="s">
        <v>0</v>
      </c>
    </row>
    <row r="6" spans="1:19" s="147" customFormat="1" ht="13.5" customHeight="1">
      <c r="A6" s="524"/>
      <c r="B6" s="525" t="s">
        <v>303</v>
      </c>
      <c r="C6" s="526" t="s">
        <v>304</v>
      </c>
      <c r="D6" s="527" t="s">
        <v>305</v>
      </c>
      <c r="E6" s="527"/>
      <c r="F6" s="528"/>
      <c r="G6" s="529" t="s">
        <v>306</v>
      </c>
      <c r="H6" s="527"/>
      <c r="I6" s="527"/>
      <c r="J6" s="527"/>
      <c r="K6" s="528"/>
      <c r="L6" s="529" t="s">
        <v>307</v>
      </c>
      <c r="M6" s="527"/>
      <c r="N6" s="528"/>
      <c r="O6" s="527" t="s">
        <v>308</v>
      </c>
      <c r="P6" s="527"/>
      <c r="Q6" s="528"/>
      <c r="R6" s="528"/>
      <c r="S6" s="530"/>
    </row>
    <row r="7" spans="1:19" s="147" customFormat="1" ht="13.5" customHeight="1">
      <c r="A7" s="531" t="s">
        <v>309</v>
      </c>
      <c r="B7" s="532"/>
      <c r="C7" s="532"/>
      <c r="D7" s="533" t="s">
        <v>1</v>
      </c>
      <c r="E7" s="533"/>
      <c r="F7" s="534"/>
      <c r="G7" s="535" t="s">
        <v>34</v>
      </c>
      <c r="H7" s="533"/>
      <c r="I7" s="533"/>
      <c r="J7" s="533"/>
      <c r="K7" s="534"/>
      <c r="L7" s="535" t="s">
        <v>2</v>
      </c>
      <c r="M7" s="533"/>
      <c r="N7" s="534"/>
      <c r="O7" s="533" t="s">
        <v>35</v>
      </c>
      <c r="P7" s="533"/>
      <c r="Q7" s="533"/>
      <c r="R7" s="534"/>
      <c r="S7" s="531" t="s">
        <v>36</v>
      </c>
    </row>
    <row r="8" spans="1:19" s="147" customFormat="1" ht="13.5" customHeight="1">
      <c r="A8" s="531"/>
      <c r="B8" s="532" t="s">
        <v>12</v>
      </c>
      <c r="C8" s="532" t="s">
        <v>12</v>
      </c>
      <c r="D8" s="536" t="s">
        <v>310</v>
      </c>
      <c r="E8" s="537" t="s">
        <v>311</v>
      </c>
      <c r="F8" s="537" t="s">
        <v>312</v>
      </c>
      <c r="G8" s="532" t="s">
        <v>313</v>
      </c>
      <c r="H8" s="532" t="s">
        <v>314</v>
      </c>
      <c r="I8" s="532" t="s">
        <v>315</v>
      </c>
      <c r="J8" s="532" t="s">
        <v>316</v>
      </c>
      <c r="K8" s="538" t="s">
        <v>317</v>
      </c>
      <c r="L8" s="532" t="s">
        <v>310</v>
      </c>
      <c r="M8" s="537" t="s">
        <v>318</v>
      </c>
      <c r="N8" s="538" t="s">
        <v>319</v>
      </c>
      <c r="O8" s="536" t="s">
        <v>310</v>
      </c>
      <c r="P8" s="536" t="s">
        <v>320</v>
      </c>
      <c r="Q8" s="539" t="s">
        <v>321</v>
      </c>
      <c r="R8" s="537"/>
      <c r="S8" s="531"/>
    </row>
    <row r="9" spans="1:19" s="147" customFormat="1" ht="13.5" customHeight="1">
      <c r="A9" s="531" t="s">
        <v>322</v>
      </c>
      <c r="B9" s="532" t="s">
        <v>3</v>
      </c>
      <c r="C9" s="540"/>
      <c r="D9" s="532"/>
      <c r="E9" s="537"/>
      <c r="F9" s="537"/>
      <c r="G9" s="540"/>
      <c r="H9" s="538"/>
      <c r="I9" s="538"/>
      <c r="J9" s="538"/>
      <c r="K9" s="538"/>
      <c r="L9" s="541"/>
      <c r="M9" s="542"/>
      <c r="N9" s="538" t="s">
        <v>18</v>
      </c>
      <c r="O9" s="532"/>
      <c r="P9" s="532" t="s">
        <v>13</v>
      </c>
      <c r="Q9" s="543" t="s">
        <v>14</v>
      </c>
      <c r="R9" s="537"/>
      <c r="S9" s="531" t="s">
        <v>37</v>
      </c>
    </row>
    <row r="10" spans="1:19" s="147" customFormat="1" ht="13.5" customHeight="1">
      <c r="A10" s="544"/>
      <c r="B10" s="545" t="s">
        <v>4</v>
      </c>
      <c r="C10" s="545" t="s">
        <v>5</v>
      </c>
      <c r="D10" s="545" t="s">
        <v>20</v>
      </c>
      <c r="E10" s="546" t="s">
        <v>21</v>
      </c>
      <c r="F10" s="546" t="s">
        <v>15</v>
      </c>
      <c r="G10" s="545" t="s">
        <v>16</v>
      </c>
      <c r="H10" s="546" t="s">
        <v>38</v>
      </c>
      <c r="I10" s="546" t="s">
        <v>39</v>
      </c>
      <c r="J10" s="546" t="s">
        <v>17</v>
      </c>
      <c r="K10" s="546" t="s">
        <v>11</v>
      </c>
      <c r="L10" s="547" t="s">
        <v>20</v>
      </c>
      <c r="M10" s="546" t="s">
        <v>40</v>
      </c>
      <c r="N10" s="546" t="s">
        <v>41</v>
      </c>
      <c r="O10" s="547" t="s">
        <v>20</v>
      </c>
      <c r="P10" s="545" t="s">
        <v>6</v>
      </c>
      <c r="Q10" s="535" t="s">
        <v>7</v>
      </c>
      <c r="R10" s="534"/>
      <c r="S10" s="544"/>
    </row>
    <row r="11" spans="1:19" s="147" customFormat="1" ht="3.75" customHeight="1">
      <c r="A11" s="548"/>
      <c r="B11" s="549"/>
      <c r="C11" s="549"/>
      <c r="D11" s="549"/>
      <c r="E11" s="531"/>
      <c r="F11" s="531"/>
      <c r="G11" s="549"/>
      <c r="H11" s="531"/>
      <c r="I11" s="531"/>
      <c r="J11" s="531"/>
      <c r="K11" s="550"/>
      <c r="L11" s="531"/>
      <c r="M11" s="531"/>
      <c r="N11" s="531"/>
      <c r="O11" s="531"/>
      <c r="P11" s="549"/>
      <c r="Q11" s="549"/>
      <c r="R11" s="551"/>
      <c r="S11" s="531"/>
    </row>
    <row r="12" spans="1:19" s="16" customFormat="1" ht="31.5" customHeight="1">
      <c r="A12" s="552">
        <v>2016</v>
      </c>
      <c r="B12" s="553">
        <v>2</v>
      </c>
      <c r="C12" s="553">
        <v>6194</v>
      </c>
      <c r="D12" s="553">
        <v>111</v>
      </c>
      <c r="E12" s="553">
        <v>84</v>
      </c>
      <c r="F12" s="553">
        <v>27</v>
      </c>
      <c r="G12" s="513">
        <v>92939462</v>
      </c>
      <c r="H12" s="513">
        <v>10482763</v>
      </c>
      <c r="I12" s="513">
        <v>79083</v>
      </c>
      <c r="J12" s="513">
        <v>18885984</v>
      </c>
      <c r="K12" s="513">
        <v>0</v>
      </c>
      <c r="L12" s="513">
        <v>219968111</v>
      </c>
      <c r="M12" s="513">
        <v>184122399</v>
      </c>
      <c r="N12" s="513">
        <v>35845712</v>
      </c>
      <c r="O12" s="513">
        <v>251814120</v>
      </c>
      <c r="P12" s="513">
        <v>201860014</v>
      </c>
      <c r="Q12" s="513">
        <v>49954106</v>
      </c>
      <c r="R12" s="554"/>
      <c r="S12" s="555">
        <v>2016</v>
      </c>
    </row>
    <row r="13" spans="1:19" s="16" customFormat="1" ht="31.5" customHeight="1">
      <c r="A13" s="552">
        <v>2017</v>
      </c>
      <c r="B13" s="553">
        <v>2</v>
      </c>
      <c r="C13" s="553">
        <v>6704</v>
      </c>
      <c r="D13" s="553">
        <v>126</v>
      </c>
      <c r="E13" s="553">
        <v>98</v>
      </c>
      <c r="F13" s="553">
        <v>28</v>
      </c>
      <c r="G13" s="513">
        <v>110892348</v>
      </c>
      <c r="H13" s="513">
        <v>13603445</v>
      </c>
      <c r="I13" s="513">
        <v>256571879</v>
      </c>
      <c r="J13" s="513">
        <v>278527921</v>
      </c>
      <c r="K13" s="513">
        <v>441013</v>
      </c>
      <c r="L13" s="513">
        <v>305290249</v>
      </c>
      <c r="M13" s="513">
        <v>262767918</v>
      </c>
      <c r="N13" s="513">
        <v>42522331</v>
      </c>
      <c r="O13" s="513">
        <v>38971004532</v>
      </c>
      <c r="P13" s="513">
        <v>28878187648</v>
      </c>
      <c r="Q13" s="513">
        <v>10092816884</v>
      </c>
      <c r="R13" s="554"/>
      <c r="S13" s="555">
        <v>2017</v>
      </c>
    </row>
    <row r="14" spans="1:19" s="16" customFormat="1" ht="31.5" customHeight="1">
      <c r="A14" s="552">
        <v>2018</v>
      </c>
      <c r="B14" s="553">
        <v>2</v>
      </c>
      <c r="C14" s="553">
        <v>7175</v>
      </c>
      <c r="D14" s="553">
        <v>130</v>
      </c>
      <c r="E14" s="553">
        <v>101</v>
      </c>
      <c r="F14" s="553">
        <v>29</v>
      </c>
      <c r="G14" s="513">
        <v>118447886</v>
      </c>
      <c r="H14" s="513">
        <v>26241066</v>
      </c>
      <c r="I14" s="513">
        <v>1038734</v>
      </c>
      <c r="J14" s="513">
        <v>22404060</v>
      </c>
      <c r="K14" s="513">
        <v>498695</v>
      </c>
      <c r="L14" s="513">
        <v>345520375</v>
      </c>
      <c r="M14" s="513">
        <v>292018250</v>
      </c>
      <c r="N14" s="513">
        <v>53502125</v>
      </c>
      <c r="O14" s="513">
        <v>517988570</v>
      </c>
      <c r="P14" s="513">
        <v>441151783</v>
      </c>
      <c r="Q14" s="513">
        <v>76836787</v>
      </c>
      <c r="R14" s="554"/>
      <c r="S14" s="555">
        <v>2018</v>
      </c>
    </row>
    <row r="15" spans="1:19" s="16" customFormat="1" ht="31.5" customHeight="1">
      <c r="A15" s="552">
        <v>2019</v>
      </c>
      <c r="B15" s="553">
        <v>2</v>
      </c>
      <c r="C15" s="553">
        <v>7928</v>
      </c>
      <c r="D15" s="553">
        <v>157</v>
      </c>
      <c r="E15" s="553">
        <v>111</v>
      </c>
      <c r="F15" s="553">
        <v>46</v>
      </c>
      <c r="G15" s="513">
        <v>107373059</v>
      </c>
      <c r="H15" s="513">
        <v>32613892</v>
      </c>
      <c r="I15" s="513">
        <v>1279045</v>
      </c>
      <c r="J15" s="513">
        <v>27099958</v>
      </c>
      <c r="K15" s="513">
        <v>1091461</v>
      </c>
      <c r="L15" s="513">
        <v>374815630</v>
      </c>
      <c r="M15" s="513">
        <v>320212379</v>
      </c>
      <c r="N15" s="513">
        <v>54603251</v>
      </c>
      <c r="O15" s="513">
        <v>650074725</v>
      </c>
      <c r="P15" s="513">
        <v>515143228</v>
      </c>
      <c r="Q15" s="513">
        <v>134931497</v>
      </c>
      <c r="R15" s="554"/>
      <c r="S15" s="555">
        <v>2019</v>
      </c>
    </row>
    <row r="16" spans="1:19" s="16" customFormat="1" ht="31.5" customHeight="1">
      <c r="A16" s="556">
        <v>2020</v>
      </c>
      <c r="B16" s="557">
        <f aca="true" t="shared" si="0" ref="B16:Q16">SUM(B17:B18)</f>
        <v>2</v>
      </c>
      <c r="C16" s="557">
        <f t="shared" si="0"/>
        <v>8413</v>
      </c>
      <c r="D16" s="557">
        <f t="shared" si="0"/>
        <v>153</v>
      </c>
      <c r="E16" s="557">
        <f t="shared" si="0"/>
        <v>111</v>
      </c>
      <c r="F16" s="557">
        <f t="shared" si="0"/>
        <v>42</v>
      </c>
      <c r="G16" s="516">
        <f t="shared" si="0"/>
        <v>131149387</v>
      </c>
      <c r="H16" s="516">
        <f t="shared" si="0"/>
        <v>26212465</v>
      </c>
      <c r="I16" s="516">
        <f t="shared" si="0"/>
        <v>998230</v>
      </c>
      <c r="J16" s="516">
        <f t="shared" si="0"/>
        <v>28036150</v>
      </c>
      <c r="K16" s="516">
        <f t="shared" si="0"/>
        <v>1881374</v>
      </c>
      <c r="L16" s="516">
        <f t="shared" si="0"/>
        <v>512332155</v>
      </c>
      <c r="M16" s="516">
        <f t="shared" si="0"/>
        <v>449956368</v>
      </c>
      <c r="N16" s="516">
        <f t="shared" si="0"/>
        <v>62375787</v>
      </c>
      <c r="O16" s="516">
        <f t="shared" si="0"/>
        <v>686495239</v>
      </c>
      <c r="P16" s="516">
        <f t="shared" si="0"/>
        <v>578083194</v>
      </c>
      <c r="Q16" s="516">
        <f t="shared" si="0"/>
        <v>108412045</v>
      </c>
      <c r="R16" s="558"/>
      <c r="S16" s="559">
        <v>2020</v>
      </c>
    </row>
    <row r="17" spans="1:19" s="16" customFormat="1" ht="60" customHeight="1">
      <c r="A17" s="560" t="s">
        <v>478</v>
      </c>
      <c r="B17" s="561">
        <v>1</v>
      </c>
      <c r="C17" s="767">
        <v>7165</v>
      </c>
      <c r="D17" s="561">
        <f>SUM(E17:F17)</f>
        <v>120</v>
      </c>
      <c r="E17" s="561">
        <v>85</v>
      </c>
      <c r="F17" s="561">
        <v>35</v>
      </c>
      <c r="G17" s="768">
        <v>100222573</v>
      </c>
      <c r="H17" s="768">
        <v>22664051</v>
      </c>
      <c r="I17" s="768">
        <v>834866</v>
      </c>
      <c r="J17" s="768">
        <v>23617833</v>
      </c>
      <c r="K17" s="768">
        <v>1881374</v>
      </c>
      <c r="L17" s="769">
        <v>505965839</v>
      </c>
      <c r="M17" s="768">
        <v>444471818</v>
      </c>
      <c r="N17" s="768">
        <v>61494021</v>
      </c>
      <c r="O17" s="769">
        <v>626274841</v>
      </c>
      <c r="P17" s="768">
        <v>534613219</v>
      </c>
      <c r="Q17" s="768">
        <v>91661622</v>
      </c>
      <c r="R17" s="563"/>
      <c r="S17" s="564" t="s">
        <v>42</v>
      </c>
    </row>
    <row r="18" spans="1:19" s="16" customFormat="1" ht="60" customHeight="1">
      <c r="A18" s="565" t="s">
        <v>323</v>
      </c>
      <c r="B18" s="566">
        <v>1</v>
      </c>
      <c r="C18" s="808">
        <v>1248</v>
      </c>
      <c r="D18" s="561">
        <f>SUM(E18:F18)</f>
        <v>33</v>
      </c>
      <c r="E18" s="808">
        <v>26</v>
      </c>
      <c r="F18" s="808">
        <v>7</v>
      </c>
      <c r="G18" s="801">
        <v>30926814</v>
      </c>
      <c r="H18" s="801">
        <v>3548414</v>
      </c>
      <c r="I18" s="801">
        <v>163364</v>
      </c>
      <c r="J18" s="802">
        <v>4418317</v>
      </c>
      <c r="K18" s="800">
        <v>0</v>
      </c>
      <c r="L18" s="562">
        <f>SUM(M18:N18)</f>
        <v>6366316</v>
      </c>
      <c r="M18" s="801">
        <v>5484550</v>
      </c>
      <c r="N18" s="801">
        <v>881766</v>
      </c>
      <c r="O18" s="562">
        <f>SUM(P18:Q18)</f>
        <v>60220398</v>
      </c>
      <c r="P18" s="801">
        <v>43469975</v>
      </c>
      <c r="Q18" s="801">
        <v>16750423</v>
      </c>
      <c r="R18" s="563"/>
      <c r="S18" s="564" t="s">
        <v>43</v>
      </c>
    </row>
    <row r="19" spans="1:19" s="146" customFormat="1" ht="1.5" customHeight="1" thickBot="1">
      <c r="A19" s="152"/>
      <c r="B19" s="153"/>
      <c r="C19" s="154"/>
      <c r="D19" s="154"/>
      <c r="E19" s="154"/>
      <c r="F19" s="154"/>
      <c r="G19" s="154"/>
      <c r="H19" s="154"/>
      <c r="I19" s="155"/>
      <c r="J19" s="156">
        <v>0</v>
      </c>
      <c r="K19" s="155"/>
      <c r="L19" s="156"/>
      <c r="M19" s="154"/>
      <c r="N19" s="154"/>
      <c r="O19" s="156"/>
      <c r="P19" s="154"/>
      <c r="Q19" s="154"/>
      <c r="R19" s="157"/>
      <c r="S19" s="158"/>
    </row>
    <row r="20" spans="2:19" s="146" customFormat="1" ht="3" customHeight="1">
      <c r="B20" s="148"/>
      <c r="C20" s="148"/>
      <c r="D20" s="148"/>
      <c r="F20" s="148"/>
      <c r="G20" s="148"/>
      <c r="H20" s="148"/>
      <c r="I20" s="148"/>
      <c r="J20" s="148"/>
      <c r="K20" s="148"/>
      <c r="L20" s="148"/>
      <c r="M20" s="148"/>
      <c r="N20" s="148"/>
      <c r="O20" s="149"/>
      <c r="Q20" s="148"/>
      <c r="S20" s="150"/>
    </row>
    <row r="21" spans="1:27" s="738" customFormat="1" ht="12" customHeight="1">
      <c r="A21" s="491" t="s">
        <v>383</v>
      </c>
      <c r="B21" s="491"/>
      <c r="C21" s="491"/>
      <c r="D21" s="491"/>
      <c r="E21" s="491"/>
      <c r="F21" s="491"/>
      <c r="G21" s="491"/>
      <c r="I21" s="739"/>
      <c r="K21" s="427"/>
      <c r="L21" s="4" t="s">
        <v>44</v>
      </c>
      <c r="M21" s="491"/>
      <c r="N21" s="491"/>
      <c r="O21" s="491"/>
      <c r="Q21" s="740"/>
      <c r="R21" s="491"/>
      <c r="S21" s="491"/>
      <c r="T21" s="491"/>
      <c r="U21" s="491"/>
      <c r="V21" s="491"/>
      <c r="W21" s="491"/>
      <c r="X21" s="491"/>
      <c r="Y21" s="491"/>
      <c r="Z21" s="491"/>
      <c r="AA21" s="741"/>
    </row>
    <row r="22" spans="1:19" s="177" customFormat="1" ht="12">
      <c r="A22" s="176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S22" s="175"/>
    </row>
    <row r="25" spans="2:17" ht="15.75"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90"/>
      <c r="O25" s="191"/>
      <c r="P25" s="191"/>
      <c r="Q25" s="191"/>
    </row>
    <row r="26" spans="2:17" ht="15.75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  <c r="O26" s="191"/>
      <c r="P26" s="191"/>
      <c r="Q26" s="191"/>
    </row>
  </sheetData>
  <sheetProtection/>
  <mergeCells count="1">
    <mergeCell ref="A1:B1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6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260"/>
  <sheetViews>
    <sheetView zoomScaleSheetLayoutView="100" zoomScalePageLayoutView="0" workbookViewId="0" topLeftCell="A13">
      <selection activeCell="D31" sqref="D31"/>
    </sheetView>
  </sheetViews>
  <sheetFormatPr defaultColWidth="7.99609375" defaultRowHeight="13.5"/>
  <cols>
    <col min="1" max="1" width="7.77734375" style="141" customWidth="1"/>
    <col min="2" max="2" width="7.77734375" style="136" customWidth="1"/>
    <col min="3" max="7" width="7.77734375" style="139" customWidth="1"/>
    <col min="8" max="8" width="9.88671875" style="139" customWidth="1"/>
    <col min="9" max="9" width="7.77734375" style="139" customWidth="1"/>
    <col min="10" max="10" width="7.5546875" style="139" customWidth="1"/>
    <col min="11" max="12" width="7.77734375" style="139" customWidth="1"/>
    <col min="13" max="13" width="9.4453125" style="139" customWidth="1"/>
    <col min="14" max="14" width="7.77734375" style="139" customWidth="1"/>
    <col min="15" max="18" width="7.77734375" style="141" customWidth="1"/>
    <col min="19" max="24" width="11.6640625" style="141" customWidth="1"/>
    <col min="25" max="16384" width="7.99609375" style="141" customWidth="1"/>
  </cols>
  <sheetData>
    <row r="1" spans="1:18" s="698" customFormat="1" ht="12" customHeight="1">
      <c r="A1" s="958" t="s">
        <v>356</v>
      </c>
      <c r="B1" s="958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R1" s="745" t="s">
        <v>27</v>
      </c>
    </row>
    <row r="2" spans="2:14" s="118" customFormat="1" ht="12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8" s="37" customFormat="1" ht="28.5" customHeight="1">
      <c r="A3" s="36" t="s">
        <v>480</v>
      </c>
      <c r="B3" s="36"/>
      <c r="C3" s="36"/>
      <c r="D3" s="36"/>
      <c r="E3" s="36"/>
      <c r="F3" s="36"/>
      <c r="G3" s="36"/>
      <c r="H3" s="36"/>
      <c r="I3" s="36"/>
      <c r="J3" s="987" t="s">
        <v>479</v>
      </c>
      <c r="K3" s="987"/>
      <c r="L3" s="987"/>
      <c r="M3" s="987"/>
      <c r="N3" s="987"/>
      <c r="O3" s="987"/>
      <c r="P3" s="987"/>
      <c r="Q3" s="987"/>
      <c r="R3" s="987"/>
    </row>
    <row r="4" spans="1:18" s="39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119"/>
      <c r="K4" s="119"/>
      <c r="L4" s="119"/>
      <c r="M4" s="120"/>
      <c r="N4" s="120"/>
      <c r="O4" s="120"/>
      <c r="P4" s="120"/>
      <c r="Q4" s="120"/>
      <c r="R4" s="120"/>
    </row>
    <row r="5" spans="1:18" s="693" customFormat="1" ht="12" customHeight="1" thickBot="1">
      <c r="A5" s="752" t="s">
        <v>386</v>
      </c>
      <c r="B5" s="692"/>
      <c r="M5" s="752"/>
      <c r="O5" s="694"/>
      <c r="R5" s="694" t="s">
        <v>28</v>
      </c>
    </row>
    <row r="6" spans="1:18" s="122" customFormat="1" ht="17.25" customHeight="1">
      <c r="A6" s="980" t="s">
        <v>324</v>
      </c>
      <c r="B6" s="991" t="s">
        <v>498</v>
      </c>
      <c r="C6" s="988"/>
      <c r="D6" s="988"/>
      <c r="E6" s="988"/>
      <c r="F6" s="988"/>
      <c r="G6" s="988"/>
      <c r="H6" s="988"/>
      <c r="I6" s="988"/>
      <c r="J6" s="992" t="s">
        <v>499</v>
      </c>
      <c r="K6" s="988"/>
      <c r="L6" s="988"/>
      <c r="M6" s="988"/>
      <c r="N6" s="988"/>
      <c r="O6" s="988"/>
      <c r="P6" s="988"/>
      <c r="Q6" s="989"/>
      <c r="R6" s="567"/>
    </row>
    <row r="7" spans="1:18" s="123" customFormat="1" ht="17.25" customHeight="1">
      <c r="A7" s="981"/>
      <c r="B7" s="983" t="s">
        <v>325</v>
      </c>
      <c r="C7" s="984"/>
      <c r="D7" s="984"/>
      <c r="E7" s="985"/>
      <c r="F7" s="969" t="s">
        <v>326</v>
      </c>
      <c r="G7" s="970"/>
      <c r="H7" s="970"/>
      <c r="I7" s="962"/>
      <c r="J7" s="969" t="s">
        <v>327</v>
      </c>
      <c r="K7" s="970"/>
      <c r="L7" s="970"/>
      <c r="M7" s="962"/>
      <c r="N7" s="969" t="s">
        <v>335</v>
      </c>
      <c r="O7" s="970"/>
      <c r="P7" s="970"/>
      <c r="Q7" s="962"/>
      <c r="R7" s="568"/>
    </row>
    <row r="8" spans="1:18" s="123" customFormat="1" ht="17.25" customHeight="1">
      <c r="A8" s="981"/>
      <c r="B8" s="976"/>
      <c r="C8" s="986"/>
      <c r="D8" s="986"/>
      <c r="E8" s="977"/>
      <c r="F8" s="959"/>
      <c r="G8" s="971"/>
      <c r="H8" s="971"/>
      <c r="I8" s="960"/>
      <c r="J8" s="959"/>
      <c r="K8" s="971"/>
      <c r="L8" s="971"/>
      <c r="M8" s="960"/>
      <c r="N8" s="959"/>
      <c r="O8" s="971"/>
      <c r="P8" s="971"/>
      <c r="Q8" s="960"/>
      <c r="R8" s="569" t="s">
        <v>29</v>
      </c>
    </row>
    <row r="9" spans="1:18" s="123" customFormat="1" ht="17.25" customHeight="1">
      <c r="A9" s="981"/>
      <c r="B9" s="570" t="s">
        <v>328</v>
      </c>
      <c r="C9" s="571" t="s">
        <v>329</v>
      </c>
      <c r="D9" s="571" t="s">
        <v>330</v>
      </c>
      <c r="E9" s="571" t="s">
        <v>331</v>
      </c>
      <c r="F9" s="571" t="s">
        <v>332</v>
      </c>
      <c r="G9" s="571" t="s">
        <v>333</v>
      </c>
      <c r="H9" s="571" t="s">
        <v>330</v>
      </c>
      <c r="I9" s="571" t="s">
        <v>331</v>
      </c>
      <c r="J9" s="571" t="s">
        <v>332</v>
      </c>
      <c r="K9" s="571" t="s">
        <v>333</v>
      </c>
      <c r="L9" s="571" t="s">
        <v>330</v>
      </c>
      <c r="M9" s="571" t="s">
        <v>331</v>
      </c>
      <c r="N9" s="571" t="s">
        <v>332</v>
      </c>
      <c r="O9" s="571" t="s">
        <v>333</v>
      </c>
      <c r="P9" s="571" t="s">
        <v>330</v>
      </c>
      <c r="Q9" s="571" t="s">
        <v>331</v>
      </c>
      <c r="R9" s="569"/>
    </row>
    <row r="10" spans="1:18" s="123" customFormat="1" ht="17.25" customHeight="1">
      <c r="A10" s="982"/>
      <c r="B10" s="572" t="s">
        <v>481</v>
      </c>
      <c r="C10" s="573" t="s">
        <v>482</v>
      </c>
      <c r="D10" s="573" t="s">
        <v>483</v>
      </c>
      <c r="E10" s="573" t="s">
        <v>45</v>
      </c>
      <c r="F10" s="572" t="s">
        <v>481</v>
      </c>
      <c r="G10" s="573" t="s">
        <v>482</v>
      </c>
      <c r="H10" s="573" t="s">
        <v>483</v>
      </c>
      <c r="I10" s="573" t="s">
        <v>45</v>
      </c>
      <c r="J10" s="572" t="s">
        <v>481</v>
      </c>
      <c r="K10" s="573" t="s">
        <v>482</v>
      </c>
      <c r="L10" s="573" t="s">
        <v>483</v>
      </c>
      <c r="M10" s="573" t="s">
        <v>45</v>
      </c>
      <c r="N10" s="572" t="s">
        <v>481</v>
      </c>
      <c r="O10" s="573" t="s">
        <v>482</v>
      </c>
      <c r="P10" s="573" t="s">
        <v>483</v>
      </c>
      <c r="Q10" s="573" t="s">
        <v>45</v>
      </c>
      <c r="R10" s="574"/>
    </row>
    <row r="11" spans="1:18" s="17" customFormat="1" ht="39" customHeight="1">
      <c r="A11" s="575">
        <v>2016</v>
      </c>
      <c r="B11" s="576">
        <v>97</v>
      </c>
      <c r="C11" s="576">
        <v>211</v>
      </c>
      <c r="D11" s="576">
        <v>311</v>
      </c>
      <c r="E11" s="576">
        <v>2100</v>
      </c>
      <c r="F11" s="577">
        <v>15</v>
      </c>
      <c r="G11" s="578">
        <v>37</v>
      </c>
      <c r="H11" s="578">
        <v>91</v>
      </c>
      <c r="I11" s="578">
        <v>463</v>
      </c>
      <c r="J11" s="578">
        <v>82</v>
      </c>
      <c r="K11" s="578">
        <v>174</v>
      </c>
      <c r="L11" s="578">
        <v>220</v>
      </c>
      <c r="M11" s="578">
        <v>1637</v>
      </c>
      <c r="N11" s="578">
        <v>21</v>
      </c>
      <c r="O11" s="578">
        <v>525</v>
      </c>
      <c r="P11" s="578">
        <v>506</v>
      </c>
      <c r="Q11" s="578">
        <v>6478</v>
      </c>
      <c r="R11" s="579" t="s">
        <v>60</v>
      </c>
    </row>
    <row r="12" spans="1:18" s="17" customFormat="1" ht="39" customHeight="1">
      <c r="A12" s="575">
        <v>2017</v>
      </c>
      <c r="B12" s="576">
        <v>101</v>
      </c>
      <c r="C12" s="576">
        <v>676</v>
      </c>
      <c r="D12" s="576">
        <v>2504</v>
      </c>
      <c r="E12" s="576">
        <v>8411</v>
      </c>
      <c r="F12" s="577">
        <v>15</v>
      </c>
      <c r="G12" s="578">
        <v>28</v>
      </c>
      <c r="H12" s="578">
        <v>29</v>
      </c>
      <c r="I12" s="578">
        <v>535</v>
      </c>
      <c r="J12" s="578">
        <v>62</v>
      </c>
      <c r="K12" s="578">
        <v>155</v>
      </c>
      <c r="L12" s="578">
        <v>1973</v>
      </c>
      <c r="M12" s="578">
        <v>1623</v>
      </c>
      <c r="N12" s="578">
        <v>24</v>
      </c>
      <c r="O12" s="578">
        <v>493</v>
      </c>
      <c r="P12" s="578">
        <v>502</v>
      </c>
      <c r="Q12" s="578">
        <v>6253</v>
      </c>
      <c r="R12" s="579" t="s">
        <v>62</v>
      </c>
    </row>
    <row r="13" spans="1:18" s="17" customFormat="1" ht="39" customHeight="1">
      <c r="A13" s="575">
        <v>2018</v>
      </c>
      <c r="B13" s="576">
        <v>80</v>
      </c>
      <c r="C13" s="576">
        <v>130</v>
      </c>
      <c r="D13" s="576">
        <v>152</v>
      </c>
      <c r="E13" s="576">
        <v>1246</v>
      </c>
      <c r="F13" s="577">
        <v>17</v>
      </c>
      <c r="G13" s="578">
        <v>67</v>
      </c>
      <c r="H13" s="578">
        <v>109</v>
      </c>
      <c r="I13" s="578">
        <v>472</v>
      </c>
      <c r="J13" s="578">
        <v>63</v>
      </c>
      <c r="K13" s="578">
        <v>63</v>
      </c>
      <c r="L13" s="578">
        <v>43</v>
      </c>
      <c r="M13" s="578">
        <v>774</v>
      </c>
      <c r="N13" s="578">
        <v>0</v>
      </c>
      <c r="O13" s="578">
        <v>0</v>
      </c>
      <c r="P13" s="578">
        <v>0</v>
      </c>
      <c r="Q13" s="578">
        <v>0</v>
      </c>
      <c r="R13" s="579" t="s">
        <v>63</v>
      </c>
    </row>
    <row r="14" spans="1:18" s="17" customFormat="1" ht="39" customHeight="1">
      <c r="A14" s="575">
        <v>2019</v>
      </c>
      <c r="B14" s="576">
        <v>89</v>
      </c>
      <c r="C14" s="576">
        <v>159</v>
      </c>
      <c r="D14" s="576">
        <v>184</v>
      </c>
      <c r="E14" s="576">
        <v>2362</v>
      </c>
      <c r="F14" s="577">
        <v>18</v>
      </c>
      <c r="G14" s="578">
        <v>68</v>
      </c>
      <c r="H14" s="578">
        <v>114</v>
      </c>
      <c r="I14" s="578">
        <v>1140</v>
      </c>
      <c r="J14" s="578">
        <v>71</v>
      </c>
      <c r="K14" s="578">
        <v>91</v>
      </c>
      <c r="L14" s="578">
        <v>70</v>
      </c>
      <c r="M14" s="578">
        <v>1222</v>
      </c>
      <c r="N14" s="578">
        <v>0</v>
      </c>
      <c r="O14" s="578">
        <v>0</v>
      </c>
      <c r="P14" s="578">
        <v>0</v>
      </c>
      <c r="Q14" s="578">
        <v>0</v>
      </c>
      <c r="R14" s="579" t="s">
        <v>390</v>
      </c>
    </row>
    <row r="15" spans="1:18" s="195" customFormat="1" ht="39" customHeight="1">
      <c r="A15" s="580">
        <v>2020</v>
      </c>
      <c r="B15" s="581">
        <f>SUM(F15,J15,,N15)</f>
        <v>101</v>
      </c>
      <c r="C15" s="581">
        <f>SUM(G15,K15,,O15)</f>
        <v>162</v>
      </c>
      <c r="D15" s="581">
        <f>SUM(H15,L15,,P15)</f>
        <v>184.9</v>
      </c>
      <c r="E15" s="581">
        <f>SUM(I15,M15,,Q15)</f>
        <v>2788</v>
      </c>
      <c r="F15" s="582">
        <v>23</v>
      </c>
      <c r="G15" s="582">
        <v>66</v>
      </c>
      <c r="H15" s="582">
        <v>101</v>
      </c>
      <c r="I15" s="582">
        <v>881</v>
      </c>
      <c r="J15" s="582">
        <v>78</v>
      </c>
      <c r="K15" s="582">
        <v>96</v>
      </c>
      <c r="L15" s="582">
        <v>83.9</v>
      </c>
      <c r="M15" s="582">
        <v>1907</v>
      </c>
      <c r="N15" s="583">
        <v>0</v>
      </c>
      <c r="O15" s="583">
        <v>0</v>
      </c>
      <c r="P15" s="583">
        <v>0</v>
      </c>
      <c r="Q15" s="583">
        <v>0</v>
      </c>
      <c r="R15" s="584" t="s">
        <v>391</v>
      </c>
    </row>
    <row r="16" spans="1:18" s="17" customFormat="1" ht="4.5" customHeight="1" thickBo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2"/>
      <c r="R16" s="194"/>
    </row>
    <row r="17" spans="2:17" s="40" customFormat="1" ht="29.25" customHeight="1">
      <c r="B17" s="126"/>
      <c r="C17" s="17"/>
      <c r="D17" s="17"/>
      <c r="E17" s="17"/>
      <c r="F17" s="17"/>
      <c r="G17" s="17"/>
      <c r="H17" s="17"/>
      <c r="I17" s="17"/>
      <c r="J17" s="43"/>
      <c r="K17" s="43"/>
      <c r="L17" s="43"/>
      <c r="M17" s="43"/>
      <c r="N17" s="43"/>
      <c r="O17" s="43"/>
      <c r="P17" s="43"/>
      <c r="Q17" s="43"/>
    </row>
    <row r="18" spans="2:17" s="40" customFormat="1" ht="6" customHeight="1" thickBot="1">
      <c r="B18" s="126"/>
      <c r="C18" s="17"/>
      <c r="D18" s="17"/>
      <c r="E18" s="17"/>
      <c r="F18" s="17"/>
      <c r="G18" s="17"/>
      <c r="H18" s="17"/>
      <c r="I18" s="17"/>
      <c r="J18" s="43"/>
      <c r="K18" s="43"/>
      <c r="L18" s="43"/>
      <c r="M18" s="43"/>
      <c r="N18" s="43"/>
      <c r="O18" s="43"/>
      <c r="P18" s="43"/>
      <c r="Q18" s="43"/>
    </row>
    <row r="19" spans="1:18" s="122" customFormat="1" ht="17.25" customHeight="1">
      <c r="A19" s="990" t="s">
        <v>334</v>
      </c>
      <c r="B19" s="991" t="s">
        <v>485</v>
      </c>
      <c r="C19" s="992"/>
      <c r="D19" s="992"/>
      <c r="E19" s="992"/>
      <c r="F19" s="992"/>
      <c r="G19" s="992"/>
      <c r="H19" s="992"/>
      <c r="I19" s="992"/>
      <c r="J19" s="992"/>
      <c r="K19" s="992"/>
      <c r="L19" s="992"/>
      <c r="M19" s="992"/>
      <c r="N19" s="992"/>
      <c r="O19" s="992"/>
      <c r="P19" s="992"/>
      <c r="Q19" s="993"/>
      <c r="R19" s="567"/>
    </row>
    <row r="20" spans="1:18" s="123" customFormat="1" ht="17.25" customHeight="1">
      <c r="A20" s="981"/>
      <c r="B20" s="994" t="s">
        <v>484</v>
      </c>
      <c r="C20" s="995"/>
      <c r="D20" s="995"/>
      <c r="E20" s="995"/>
      <c r="F20" s="995"/>
      <c r="G20" s="996"/>
      <c r="H20" s="969" t="s">
        <v>336</v>
      </c>
      <c r="I20" s="970"/>
      <c r="J20" s="970"/>
      <c r="K20" s="970"/>
      <c r="L20" s="962"/>
      <c r="M20" s="969" t="s">
        <v>486</v>
      </c>
      <c r="N20" s="970"/>
      <c r="O20" s="970"/>
      <c r="P20" s="970"/>
      <c r="Q20" s="962"/>
      <c r="R20" s="568"/>
    </row>
    <row r="21" spans="1:18" s="123" customFormat="1" ht="17.25" customHeight="1">
      <c r="A21" s="981"/>
      <c r="B21" s="997"/>
      <c r="C21" s="998"/>
      <c r="D21" s="998"/>
      <c r="E21" s="998"/>
      <c r="F21" s="998"/>
      <c r="G21" s="999"/>
      <c r="H21" s="959"/>
      <c r="I21" s="971"/>
      <c r="J21" s="971"/>
      <c r="K21" s="971"/>
      <c r="L21" s="960"/>
      <c r="M21" s="959"/>
      <c r="N21" s="971"/>
      <c r="O21" s="971"/>
      <c r="P21" s="971"/>
      <c r="Q21" s="960"/>
      <c r="R21" s="569" t="s">
        <v>22</v>
      </c>
    </row>
    <row r="22" spans="1:18" s="123" customFormat="1" ht="17.25" customHeight="1">
      <c r="A22" s="981"/>
      <c r="B22" s="969" t="s">
        <v>332</v>
      </c>
      <c r="C22" s="962"/>
      <c r="D22" s="969" t="s">
        <v>333</v>
      </c>
      <c r="E22" s="962"/>
      <c r="F22" s="961" t="s">
        <v>487</v>
      </c>
      <c r="G22" s="962"/>
      <c r="H22" s="772" t="s">
        <v>332</v>
      </c>
      <c r="I22" s="969" t="s">
        <v>333</v>
      </c>
      <c r="J22" s="970"/>
      <c r="K22" s="961" t="s">
        <v>487</v>
      </c>
      <c r="L22" s="962"/>
      <c r="M22" s="571" t="s">
        <v>332</v>
      </c>
      <c r="N22" s="969" t="s">
        <v>333</v>
      </c>
      <c r="O22" s="962"/>
      <c r="P22" s="961" t="s">
        <v>487</v>
      </c>
      <c r="Q22" s="962"/>
      <c r="R22" s="569"/>
    </row>
    <row r="23" spans="1:18" s="123" customFormat="1" ht="17.25" customHeight="1">
      <c r="A23" s="982"/>
      <c r="B23" s="976" t="s">
        <v>481</v>
      </c>
      <c r="C23" s="977"/>
      <c r="D23" s="959" t="s">
        <v>482</v>
      </c>
      <c r="E23" s="960"/>
      <c r="F23" s="959" t="s">
        <v>45</v>
      </c>
      <c r="G23" s="960"/>
      <c r="H23" s="771" t="s">
        <v>481</v>
      </c>
      <c r="I23" s="959" t="s">
        <v>482</v>
      </c>
      <c r="J23" s="971"/>
      <c r="K23" s="959" t="s">
        <v>45</v>
      </c>
      <c r="L23" s="960"/>
      <c r="M23" s="572" t="s">
        <v>481</v>
      </c>
      <c r="N23" s="959" t="s">
        <v>482</v>
      </c>
      <c r="O23" s="960"/>
      <c r="P23" s="959" t="s">
        <v>45</v>
      </c>
      <c r="Q23" s="960"/>
      <c r="R23" s="574"/>
    </row>
    <row r="24" spans="1:18" s="17" customFormat="1" ht="39" customHeight="1">
      <c r="A24" s="575">
        <v>2016</v>
      </c>
      <c r="B24" s="978">
        <v>30</v>
      </c>
      <c r="C24" s="979"/>
      <c r="D24" s="967">
        <v>30</v>
      </c>
      <c r="E24" s="967"/>
      <c r="F24" s="979">
        <v>9854</v>
      </c>
      <c r="G24" s="979"/>
      <c r="H24" s="803">
        <v>5</v>
      </c>
      <c r="I24" s="967">
        <v>5</v>
      </c>
      <c r="J24" s="967"/>
      <c r="K24" s="965">
        <v>5994</v>
      </c>
      <c r="L24" s="965"/>
      <c r="M24" s="578">
        <v>25</v>
      </c>
      <c r="N24" s="967">
        <v>25</v>
      </c>
      <c r="O24" s="967"/>
      <c r="P24" s="967">
        <v>3860</v>
      </c>
      <c r="Q24" s="968"/>
      <c r="R24" s="579" t="s">
        <v>60</v>
      </c>
    </row>
    <row r="25" spans="1:18" s="17" customFormat="1" ht="39" customHeight="1">
      <c r="A25" s="575">
        <v>2017</v>
      </c>
      <c r="B25" s="975">
        <v>28</v>
      </c>
      <c r="C25" s="972"/>
      <c r="D25" s="965">
        <v>28</v>
      </c>
      <c r="E25" s="965"/>
      <c r="F25" s="972">
        <v>11044</v>
      </c>
      <c r="G25" s="972"/>
      <c r="H25" s="804">
        <v>6</v>
      </c>
      <c r="I25" s="965">
        <v>6</v>
      </c>
      <c r="J25" s="965"/>
      <c r="K25" s="965">
        <v>7348</v>
      </c>
      <c r="L25" s="965"/>
      <c r="M25" s="578">
        <v>22</v>
      </c>
      <c r="N25" s="965">
        <v>22</v>
      </c>
      <c r="O25" s="965"/>
      <c r="P25" s="965">
        <v>3696</v>
      </c>
      <c r="Q25" s="966"/>
      <c r="R25" s="579" t="s">
        <v>62</v>
      </c>
    </row>
    <row r="26" spans="1:18" s="17" customFormat="1" ht="39" customHeight="1">
      <c r="A26" s="575">
        <v>2018</v>
      </c>
      <c r="B26" s="975">
        <v>26</v>
      </c>
      <c r="C26" s="972"/>
      <c r="D26" s="965">
        <v>26</v>
      </c>
      <c r="E26" s="965"/>
      <c r="F26" s="972">
        <v>14702</v>
      </c>
      <c r="G26" s="972"/>
      <c r="H26" s="804">
        <v>6</v>
      </c>
      <c r="I26" s="965">
        <v>6</v>
      </c>
      <c r="J26" s="965"/>
      <c r="K26" s="965">
        <v>7938</v>
      </c>
      <c r="L26" s="965"/>
      <c r="M26" s="578">
        <v>20</v>
      </c>
      <c r="N26" s="965">
        <v>20</v>
      </c>
      <c r="O26" s="965"/>
      <c r="P26" s="965">
        <v>6764</v>
      </c>
      <c r="Q26" s="966"/>
      <c r="R26" s="579" t="s">
        <v>63</v>
      </c>
    </row>
    <row r="27" spans="1:18" s="17" customFormat="1" ht="39" customHeight="1">
      <c r="A27" s="575">
        <v>2019</v>
      </c>
      <c r="B27" s="975">
        <v>28</v>
      </c>
      <c r="C27" s="972"/>
      <c r="D27" s="965">
        <v>28</v>
      </c>
      <c r="E27" s="965"/>
      <c r="F27" s="972">
        <v>20641</v>
      </c>
      <c r="G27" s="972"/>
      <c r="H27" s="804">
        <v>7</v>
      </c>
      <c r="I27" s="965">
        <v>7</v>
      </c>
      <c r="J27" s="965"/>
      <c r="K27" s="965">
        <v>11252</v>
      </c>
      <c r="L27" s="965"/>
      <c r="M27" s="578">
        <v>21</v>
      </c>
      <c r="N27" s="965">
        <v>21</v>
      </c>
      <c r="O27" s="965"/>
      <c r="P27" s="965">
        <v>9389</v>
      </c>
      <c r="Q27" s="966"/>
      <c r="R27" s="579" t="s">
        <v>390</v>
      </c>
    </row>
    <row r="28" spans="1:18" s="195" customFormat="1" ht="39" customHeight="1">
      <c r="A28" s="580">
        <v>2020</v>
      </c>
      <c r="B28" s="973">
        <f>H28+M28</f>
        <v>34</v>
      </c>
      <c r="C28" s="963"/>
      <c r="D28" s="963">
        <f>I28+N28</f>
        <v>34</v>
      </c>
      <c r="E28" s="963"/>
      <c r="F28" s="974">
        <f>K28+P28</f>
        <v>23180935</v>
      </c>
      <c r="G28" s="974"/>
      <c r="H28" s="805">
        <v>6</v>
      </c>
      <c r="I28" s="963">
        <v>6</v>
      </c>
      <c r="J28" s="963"/>
      <c r="K28" s="963">
        <v>12576440</v>
      </c>
      <c r="L28" s="963"/>
      <c r="M28" s="583">
        <v>28</v>
      </c>
      <c r="N28" s="963">
        <v>28</v>
      </c>
      <c r="O28" s="963"/>
      <c r="P28" s="963">
        <v>10604495</v>
      </c>
      <c r="Q28" s="964"/>
      <c r="R28" s="584" t="s">
        <v>392</v>
      </c>
    </row>
    <row r="29" spans="1:18" s="40" customFormat="1" ht="6" customHeight="1" thickBot="1">
      <c r="A29" s="124"/>
      <c r="B29" s="127"/>
      <c r="C29" s="128"/>
      <c r="D29" s="128"/>
      <c r="E29" s="128"/>
      <c r="F29" s="128"/>
      <c r="G29" s="128"/>
      <c r="H29" s="128"/>
      <c r="I29" s="128"/>
      <c r="J29" s="129"/>
      <c r="K29" s="129"/>
      <c r="L29" s="129"/>
      <c r="M29" s="129"/>
      <c r="N29" s="129"/>
      <c r="O29" s="129"/>
      <c r="P29" s="129"/>
      <c r="Q29" s="129"/>
      <c r="R29" s="125"/>
    </row>
    <row r="30" spans="1:17" s="118" customFormat="1" ht="12" customHeight="1">
      <c r="A30" s="118" t="s">
        <v>488</v>
      </c>
      <c r="B30" s="806"/>
      <c r="C30" s="807"/>
      <c r="D30" s="807"/>
      <c r="E30" s="807"/>
      <c r="F30" s="807"/>
      <c r="G30" s="807"/>
      <c r="H30" s="807"/>
      <c r="I30" s="807"/>
      <c r="J30" s="121"/>
      <c r="K30" s="121"/>
      <c r="L30" s="121"/>
      <c r="M30" s="121"/>
      <c r="N30" s="121"/>
      <c r="O30" s="121"/>
      <c r="P30" s="121"/>
      <c r="Q30" s="121"/>
    </row>
    <row r="31" spans="1:18" s="118" customFormat="1" ht="12" customHeight="1">
      <c r="A31" s="203" t="s">
        <v>385</v>
      </c>
      <c r="B31" s="116"/>
      <c r="C31" s="749"/>
      <c r="D31" s="749"/>
      <c r="E31" s="750"/>
      <c r="F31" s="750"/>
      <c r="G31" s="750"/>
      <c r="H31" s="750"/>
      <c r="I31" s="749"/>
      <c r="J31" s="751"/>
      <c r="K31" s="751"/>
      <c r="L31" s="751"/>
      <c r="M31" s="117"/>
      <c r="N31" s="117"/>
      <c r="O31" s="121"/>
      <c r="P31" s="121"/>
      <c r="Q31" s="121"/>
      <c r="R31" s="121" t="s">
        <v>59</v>
      </c>
    </row>
    <row r="32" spans="2:17" s="135" customFormat="1" ht="16.5" customHeight="1">
      <c r="B32" s="130"/>
      <c r="C32" s="131"/>
      <c r="D32" s="132"/>
      <c r="E32" s="132"/>
      <c r="F32" s="132"/>
      <c r="G32" s="132"/>
      <c r="H32" s="132"/>
      <c r="I32" s="131"/>
      <c r="J32" s="133"/>
      <c r="K32" s="133"/>
      <c r="L32" s="133"/>
      <c r="M32" s="133"/>
      <c r="N32" s="133"/>
      <c r="O32" s="134"/>
      <c r="P32" s="134"/>
      <c r="Q32" s="134"/>
    </row>
    <row r="33" spans="3:17" ht="35.25" customHeight="1">
      <c r="C33" s="137"/>
      <c r="D33" s="138"/>
      <c r="E33" s="138"/>
      <c r="F33" s="138"/>
      <c r="G33" s="138"/>
      <c r="H33" s="138"/>
      <c r="I33" s="137"/>
      <c r="O33" s="140"/>
      <c r="P33" s="140"/>
      <c r="Q33" s="140"/>
    </row>
    <row r="34" spans="3:17" ht="15.75">
      <c r="C34" s="137"/>
      <c r="D34" s="138"/>
      <c r="E34" s="138"/>
      <c r="F34" s="138"/>
      <c r="G34" s="138"/>
      <c r="H34" s="138"/>
      <c r="I34" s="137"/>
      <c r="O34" s="140"/>
      <c r="P34" s="140"/>
      <c r="Q34" s="140"/>
    </row>
    <row r="35" spans="3:17" ht="15.75">
      <c r="C35" s="137"/>
      <c r="D35" s="138"/>
      <c r="E35" s="138"/>
      <c r="F35" s="138"/>
      <c r="G35" s="138"/>
      <c r="H35" s="138"/>
      <c r="I35" s="137"/>
      <c r="P35" s="140"/>
      <c r="Q35" s="140"/>
    </row>
    <row r="36" spans="3:17" ht="15.75">
      <c r="C36" s="137"/>
      <c r="D36" s="138"/>
      <c r="E36" s="138"/>
      <c r="F36" s="138"/>
      <c r="G36" s="138"/>
      <c r="H36" s="138"/>
      <c r="I36" s="137"/>
      <c r="P36" s="140"/>
      <c r="Q36" s="140"/>
    </row>
    <row r="37" spans="3:17" ht="15.75">
      <c r="C37" s="137"/>
      <c r="D37" s="138"/>
      <c r="E37" s="138"/>
      <c r="F37" s="138"/>
      <c r="G37" s="138"/>
      <c r="H37" s="138"/>
      <c r="I37" s="137"/>
      <c r="P37" s="140"/>
      <c r="Q37" s="140"/>
    </row>
    <row r="38" spans="3:17" ht="15.75">
      <c r="C38" s="137"/>
      <c r="D38" s="138"/>
      <c r="E38" s="138"/>
      <c r="F38" s="138"/>
      <c r="G38" s="138"/>
      <c r="H38" s="138"/>
      <c r="I38" s="137"/>
      <c r="P38" s="140"/>
      <c r="Q38" s="140"/>
    </row>
    <row r="39" spans="3:17" ht="15.75">
      <c r="C39" s="137"/>
      <c r="D39" s="138"/>
      <c r="E39" s="138"/>
      <c r="F39" s="138"/>
      <c r="G39" s="138"/>
      <c r="H39" s="138"/>
      <c r="I39" s="137"/>
      <c r="P39" s="140"/>
      <c r="Q39" s="140"/>
    </row>
    <row r="40" spans="3:17" ht="15.75">
      <c r="C40" s="137"/>
      <c r="D40" s="138"/>
      <c r="E40" s="138"/>
      <c r="F40" s="138"/>
      <c r="G40" s="138"/>
      <c r="H40" s="138"/>
      <c r="I40" s="137"/>
      <c r="P40" s="140"/>
      <c r="Q40" s="140"/>
    </row>
    <row r="41" spans="3:17" ht="15.75">
      <c r="C41" s="137"/>
      <c r="D41" s="138"/>
      <c r="E41" s="138"/>
      <c r="F41" s="138"/>
      <c r="G41" s="138"/>
      <c r="H41" s="138"/>
      <c r="I41" s="137"/>
      <c r="P41" s="140"/>
      <c r="Q41" s="140"/>
    </row>
    <row r="42" spans="3:17" ht="15.75">
      <c r="C42" s="137"/>
      <c r="D42" s="138"/>
      <c r="E42" s="138"/>
      <c r="F42" s="138"/>
      <c r="G42" s="138"/>
      <c r="H42" s="138"/>
      <c r="I42" s="137"/>
      <c r="P42" s="140"/>
      <c r="Q42" s="140"/>
    </row>
    <row r="43" spans="3:17" ht="15.75">
      <c r="C43" s="137"/>
      <c r="D43" s="138"/>
      <c r="E43" s="138"/>
      <c r="F43" s="138"/>
      <c r="G43" s="138"/>
      <c r="H43" s="138"/>
      <c r="I43" s="137"/>
      <c r="P43" s="140"/>
      <c r="Q43" s="140"/>
    </row>
    <row r="44" spans="3:17" ht="15.75">
      <c r="C44" s="137"/>
      <c r="D44" s="138"/>
      <c r="E44" s="138"/>
      <c r="F44" s="138"/>
      <c r="G44" s="138"/>
      <c r="H44" s="138"/>
      <c r="I44" s="137"/>
      <c r="P44" s="140"/>
      <c r="Q44" s="140"/>
    </row>
    <row r="45" spans="3:17" ht="15.75">
      <c r="C45" s="137"/>
      <c r="D45" s="138"/>
      <c r="E45" s="138"/>
      <c r="F45" s="138"/>
      <c r="G45" s="138"/>
      <c r="H45" s="138"/>
      <c r="I45" s="137"/>
      <c r="P45" s="140"/>
      <c r="Q45" s="140"/>
    </row>
    <row r="46" spans="3:17" ht="15.75">
      <c r="C46" s="142"/>
      <c r="I46" s="142"/>
      <c r="P46" s="140"/>
      <c r="Q46" s="140"/>
    </row>
    <row r="47" spans="3:17" ht="15.75">
      <c r="C47" s="142"/>
      <c r="I47" s="142"/>
      <c r="P47" s="140"/>
      <c r="Q47" s="140"/>
    </row>
    <row r="48" spans="3:17" ht="15.75">
      <c r="C48" s="142"/>
      <c r="I48" s="142"/>
      <c r="P48" s="140"/>
      <c r="Q48" s="140"/>
    </row>
    <row r="49" spans="3:17" ht="15.75">
      <c r="C49" s="142"/>
      <c r="I49" s="142"/>
      <c r="P49" s="140"/>
      <c r="Q49" s="140"/>
    </row>
    <row r="50" spans="3:17" ht="15.75">
      <c r="C50" s="142"/>
      <c r="I50" s="142"/>
      <c r="P50" s="140"/>
      <c r="Q50" s="140"/>
    </row>
    <row r="51" spans="3:17" ht="15.75">
      <c r="C51" s="142"/>
      <c r="I51" s="142"/>
      <c r="P51" s="140"/>
      <c r="Q51" s="140"/>
    </row>
    <row r="52" spans="3:17" ht="15.75">
      <c r="C52" s="142"/>
      <c r="I52" s="142"/>
      <c r="P52" s="140"/>
      <c r="Q52" s="140"/>
    </row>
    <row r="53" spans="3:17" ht="15.75">
      <c r="C53" s="142"/>
      <c r="I53" s="142"/>
      <c r="P53" s="140"/>
      <c r="Q53" s="140"/>
    </row>
    <row r="54" spans="3:17" ht="15.75">
      <c r="C54" s="142"/>
      <c r="I54" s="142"/>
      <c r="P54" s="140"/>
      <c r="Q54" s="140"/>
    </row>
    <row r="55" spans="3:17" ht="15.75">
      <c r="C55" s="142"/>
      <c r="I55" s="142"/>
      <c r="P55" s="140"/>
      <c r="Q55" s="140"/>
    </row>
    <row r="56" spans="3:17" ht="15.75">
      <c r="C56" s="142"/>
      <c r="I56" s="142"/>
      <c r="P56" s="140"/>
      <c r="Q56" s="140"/>
    </row>
    <row r="57" spans="3:17" ht="15.75">
      <c r="C57" s="142"/>
      <c r="I57" s="142"/>
      <c r="P57" s="140"/>
      <c r="Q57" s="140"/>
    </row>
    <row r="58" spans="3:17" ht="15.75">
      <c r="C58" s="142"/>
      <c r="I58" s="142"/>
      <c r="P58" s="140"/>
      <c r="Q58" s="140"/>
    </row>
    <row r="59" spans="3:17" ht="15.75">
      <c r="C59" s="142"/>
      <c r="I59" s="142"/>
      <c r="P59" s="140"/>
      <c r="Q59" s="140"/>
    </row>
    <row r="60" spans="3:17" ht="15.75">
      <c r="C60" s="142"/>
      <c r="I60" s="142"/>
      <c r="P60" s="140"/>
      <c r="Q60" s="140"/>
    </row>
    <row r="61" spans="3:17" ht="15.75">
      <c r="C61" s="142"/>
      <c r="I61" s="142"/>
      <c r="P61" s="140"/>
      <c r="Q61" s="140"/>
    </row>
    <row r="62" spans="3:17" ht="15.75">
      <c r="C62" s="142"/>
      <c r="I62" s="142"/>
      <c r="P62" s="140"/>
      <c r="Q62" s="140"/>
    </row>
    <row r="63" spans="3:17" ht="15.75">
      <c r="C63" s="142"/>
      <c r="I63" s="142"/>
      <c r="P63" s="140"/>
      <c r="Q63" s="140"/>
    </row>
    <row r="64" spans="3:17" ht="15.75">
      <c r="C64" s="142"/>
      <c r="I64" s="142"/>
      <c r="P64" s="140"/>
      <c r="Q64" s="140"/>
    </row>
    <row r="65" spans="3:17" ht="15.75">
      <c r="C65" s="142"/>
      <c r="I65" s="142"/>
      <c r="P65" s="140"/>
      <c r="Q65" s="140"/>
    </row>
    <row r="66" spans="3:17" ht="15.75">
      <c r="C66" s="142"/>
      <c r="I66" s="142"/>
      <c r="P66" s="140"/>
      <c r="Q66" s="140"/>
    </row>
    <row r="67" spans="3:17" ht="15.75">
      <c r="C67" s="142"/>
      <c r="I67" s="142"/>
      <c r="P67" s="140"/>
      <c r="Q67" s="140"/>
    </row>
    <row r="68" spans="3:17" ht="15.75">
      <c r="C68" s="142"/>
      <c r="I68" s="142"/>
      <c r="P68" s="140"/>
      <c r="Q68" s="140"/>
    </row>
    <row r="69" spans="3:17" ht="15.75">
      <c r="C69" s="142"/>
      <c r="I69" s="142"/>
      <c r="P69" s="140"/>
      <c r="Q69" s="140"/>
    </row>
    <row r="70" spans="3:17" ht="15.75">
      <c r="C70" s="142"/>
      <c r="I70" s="142"/>
      <c r="P70" s="140"/>
      <c r="Q70" s="140"/>
    </row>
    <row r="71" spans="3:17" ht="15.75">
      <c r="C71" s="142"/>
      <c r="I71" s="142"/>
      <c r="P71" s="140"/>
      <c r="Q71" s="140"/>
    </row>
    <row r="72" spans="3:17" ht="15.75">
      <c r="C72" s="142"/>
      <c r="I72" s="142"/>
      <c r="P72" s="140"/>
      <c r="Q72" s="140"/>
    </row>
    <row r="73" spans="3:17" ht="15.75">
      <c r="C73" s="142"/>
      <c r="I73" s="142"/>
      <c r="P73" s="140"/>
      <c r="Q73" s="140"/>
    </row>
    <row r="74" spans="3:17" ht="15.75">
      <c r="C74" s="142"/>
      <c r="I74" s="142"/>
      <c r="P74" s="140"/>
      <c r="Q74" s="140"/>
    </row>
    <row r="75" spans="3:17" ht="15.75">
      <c r="C75" s="142"/>
      <c r="I75" s="142"/>
      <c r="P75" s="140"/>
      <c r="Q75" s="140"/>
    </row>
    <row r="76" spans="3:17" ht="15.75">
      <c r="C76" s="142"/>
      <c r="I76" s="142"/>
      <c r="P76" s="140"/>
      <c r="Q76" s="140"/>
    </row>
    <row r="77" spans="3:17" ht="15.75">
      <c r="C77" s="142"/>
      <c r="I77" s="142"/>
      <c r="P77" s="140"/>
      <c r="Q77" s="140"/>
    </row>
    <row r="78" spans="3:17" ht="15.75">
      <c r="C78" s="142"/>
      <c r="I78" s="142"/>
      <c r="P78" s="140"/>
      <c r="Q78" s="140"/>
    </row>
    <row r="79" spans="3:17" ht="15.75">
      <c r="C79" s="142"/>
      <c r="I79" s="142"/>
      <c r="P79" s="140"/>
      <c r="Q79" s="140"/>
    </row>
    <row r="80" spans="3:17" ht="15.75">
      <c r="C80" s="142"/>
      <c r="I80" s="142"/>
      <c r="P80" s="140"/>
      <c r="Q80" s="140"/>
    </row>
    <row r="81" spans="3:17" ht="15.75">
      <c r="C81" s="142"/>
      <c r="I81" s="142"/>
      <c r="P81" s="140"/>
      <c r="Q81" s="140"/>
    </row>
    <row r="82" spans="3:17" ht="15.75">
      <c r="C82" s="142"/>
      <c r="I82" s="142"/>
      <c r="P82" s="140"/>
      <c r="Q82" s="140"/>
    </row>
    <row r="83" spans="3:17" ht="15.75">
      <c r="C83" s="142"/>
      <c r="I83" s="142"/>
      <c r="P83" s="140"/>
      <c r="Q83" s="140"/>
    </row>
    <row r="84" spans="3:17" ht="15.75">
      <c r="C84" s="142"/>
      <c r="I84" s="142"/>
      <c r="P84" s="140"/>
      <c r="Q84" s="140"/>
    </row>
    <row r="85" spans="3:17" ht="15.75">
      <c r="C85" s="142"/>
      <c r="I85" s="142"/>
      <c r="P85" s="140"/>
      <c r="Q85" s="140"/>
    </row>
    <row r="86" spans="3:17" ht="15.75">
      <c r="C86" s="142"/>
      <c r="I86" s="142"/>
      <c r="P86" s="140"/>
      <c r="Q86" s="140"/>
    </row>
    <row r="87" spans="3:17" ht="15.75">
      <c r="C87" s="142"/>
      <c r="I87" s="142"/>
      <c r="P87" s="140"/>
      <c r="Q87" s="140"/>
    </row>
    <row r="88" spans="3:17" ht="15.75">
      <c r="C88" s="142"/>
      <c r="I88" s="142"/>
      <c r="P88" s="140"/>
      <c r="Q88" s="140"/>
    </row>
    <row r="89" spans="3:17" ht="15.75">
      <c r="C89" s="142"/>
      <c r="I89" s="142"/>
      <c r="P89" s="140"/>
      <c r="Q89" s="140"/>
    </row>
    <row r="90" spans="3:17" ht="15.75">
      <c r="C90" s="142"/>
      <c r="I90" s="142"/>
      <c r="P90" s="140"/>
      <c r="Q90" s="140"/>
    </row>
    <row r="91" spans="3:17" ht="15.75">
      <c r="C91" s="142"/>
      <c r="I91" s="142"/>
      <c r="P91" s="140"/>
      <c r="Q91" s="140"/>
    </row>
    <row r="92" spans="3:17" ht="15.75">
      <c r="C92" s="142"/>
      <c r="I92" s="142"/>
      <c r="P92" s="140"/>
      <c r="Q92" s="140"/>
    </row>
    <row r="93" spans="3:17" ht="15.75">
      <c r="C93" s="142"/>
      <c r="I93" s="142"/>
      <c r="P93" s="140"/>
      <c r="Q93" s="140"/>
    </row>
    <row r="94" spans="3:17" ht="15.75">
      <c r="C94" s="142"/>
      <c r="I94" s="142"/>
      <c r="P94" s="140"/>
      <c r="Q94" s="140"/>
    </row>
    <row r="95" spans="3:17" ht="15.75">
      <c r="C95" s="142"/>
      <c r="I95" s="142"/>
      <c r="P95" s="140"/>
      <c r="Q95" s="140"/>
    </row>
    <row r="96" spans="3:17" ht="15.75">
      <c r="C96" s="142"/>
      <c r="I96" s="142"/>
      <c r="P96" s="140"/>
      <c r="Q96" s="140"/>
    </row>
    <row r="97" spans="3:17" ht="15.75">
      <c r="C97" s="142"/>
      <c r="I97" s="142"/>
      <c r="P97" s="140"/>
      <c r="Q97" s="140"/>
    </row>
    <row r="98" spans="3:17" ht="15.75">
      <c r="C98" s="142"/>
      <c r="I98" s="142"/>
      <c r="P98" s="140"/>
      <c r="Q98" s="140"/>
    </row>
    <row r="99" spans="3:17" ht="15.75">
      <c r="C99" s="142"/>
      <c r="I99" s="142"/>
      <c r="P99" s="140"/>
      <c r="Q99" s="140"/>
    </row>
    <row r="100" spans="3:17" ht="15.75">
      <c r="C100" s="142"/>
      <c r="I100" s="142"/>
      <c r="P100" s="140"/>
      <c r="Q100" s="140"/>
    </row>
    <row r="101" spans="3:17" ht="15.75">
      <c r="C101" s="142"/>
      <c r="I101" s="142"/>
      <c r="P101" s="140"/>
      <c r="Q101" s="140"/>
    </row>
    <row r="102" spans="3:17" ht="15.75">
      <c r="C102" s="142"/>
      <c r="I102" s="142"/>
      <c r="P102" s="140"/>
      <c r="Q102" s="140"/>
    </row>
    <row r="103" spans="3:17" ht="15.75">
      <c r="C103" s="142"/>
      <c r="I103" s="142"/>
      <c r="P103" s="140"/>
      <c r="Q103" s="140"/>
    </row>
    <row r="104" spans="3:17" ht="15.75">
      <c r="C104" s="142"/>
      <c r="I104" s="142"/>
      <c r="P104" s="140"/>
      <c r="Q104" s="140"/>
    </row>
    <row r="105" spans="3:17" ht="15.75">
      <c r="C105" s="142"/>
      <c r="I105" s="142"/>
      <c r="P105" s="140"/>
      <c r="Q105" s="140"/>
    </row>
    <row r="106" spans="3:17" ht="15.75">
      <c r="C106" s="142"/>
      <c r="I106" s="142"/>
      <c r="P106" s="140"/>
      <c r="Q106" s="140"/>
    </row>
    <row r="107" spans="3:17" ht="15.75">
      <c r="C107" s="142"/>
      <c r="I107" s="142"/>
      <c r="P107" s="140"/>
      <c r="Q107" s="140"/>
    </row>
    <row r="108" spans="3:17" ht="15.75">
      <c r="C108" s="142"/>
      <c r="I108" s="142"/>
      <c r="P108" s="140"/>
      <c r="Q108" s="140"/>
    </row>
    <row r="109" spans="3:17" ht="15.75">
      <c r="C109" s="142"/>
      <c r="I109" s="142"/>
      <c r="P109" s="140"/>
      <c r="Q109" s="140"/>
    </row>
    <row r="110" spans="3:17" ht="15.75">
      <c r="C110" s="142"/>
      <c r="I110" s="142"/>
      <c r="P110" s="140"/>
      <c r="Q110" s="140"/>
    </row>
    <row r="111" spans="3:17" ht="15.75">
      <c r="C111" s="142"/>
      <c r="I111" s="142"/>
      <c r="P111" s="140"/>
      <c r="Q111" s="140"/>
    </row>
    <row r="112" spans="3:17" ht="15.75">
      <c r="C112" s="142"/>
      <c r="I112" s="142"/>
      <c r="P112" s="140"/>
      <c r="Q112" s="140"/>
    </row>
    <row r="113" spans="3:17" ht="15.75">
      <c r="C113" s="142"/>
      <c r="I113" s="142"/>
      <c r="P113" s="140"/>
      <c r="Q113" s="140"/>
    </row>
    <row r="114" spans="3:17" ht="15.75">
      <c r="C114" s="142"/>
      <c r="I114" s="142"/>
      <c r="P114" s="140"/>
      <c r="Q114" s="140"/>
    </row>
    <row r="115" spans="3:17" ht="15.75">
      <c r="C115" s="142"/>
      <c r="I115" s="142"/>
      <c r="P115" s="140"/>
      <c r="Q115" s="140"/>
    </row>
    <row r="116" spans="3:17" ht="15.75">
      <c r="C116" s="142"/>
      <c r="I116" s="142"/>
      <c r="P116" s="140"/>
      <c r="Q116" s="140"/>
    </row>
    <row r="117" spans="3:17" ht="15.75">
      <c r="C117" s="142"/>
      <c r="I117" s="142"/>
      <c r="P117" s="140"/>
      <c r="Q117" s="140"/>
    </row>
    <row r="118" spans="3:17" ht="15.75">
      <c r="C118" s="142"/>
      <c r="I118" s="142"/>
      <c r="P118" s="140"/>
      <c r="Q118" s="140"/>
    </row>
    <row r="119" spans="3:17" ht="15.75">
      <c r="C119" s="142"/>
      <c r="I119" s="142"/>
      <c r="P119" s="140"/>
      <c r="Q119" s="140"/>
    </row>
    <row r="120" spans="3:17" ht="15.75">
      <c r="C120" s="142"/>
      <c r="I120" s="142"/>
      <c r="P120" s="140"/>
      <c r="Q120" s="140"/>
    </row>
    <row r="121" spans="3:17" ht="15.75">
      <c r="C121" s="142"/>
      <c r="I121" s="142"/>
      <c r="P121" s="140"/>
      <c r="Q121" s="140"/>
    </row>
    <row r="122" spans="3:17" ht="15.75">
      <c r="C122" s="142"/>
      <c r="I122" s="142"/>
      <c r="P122" s="140"/>
      <c r="Q122" s="140"/>
    </row>
    <row r="123" spans="3:17" ht="15.75">
      <c r="C123" s="142"/>
      <c r="I123" s="142"/>
      <c r="P123" s="140"/>
      <c r="Q123" s="140"/>
    </row>
    <row r="124" spans="3:17" ht="15.75">
      <c r="C124" s="142"/>
      <c r="I124" s="142"/>
      <c r="P124" s="140"/>
      <c r="Q124" s="140"/>
    </row>
    <row r="125" spans="3:17" ht="15.75">
      <c r="C125" s="142"/>
      <c r="I125" s="142"/>
      <c r="P125" s="140"/>
      <c r="Q125" s="140"/>
    </row>
    <row r="126" spans="3:17" ht="15.75">
      <c r="C126" s="142"/>
      <c r="I126" s="142"/>
      <c r="P126" s="140"/>
      <c r="Q126" s="140"/>
    </row>
    <row r="127" spans="3:17" ht="15.75">
      <c r="C127" s="142"/>
      <c r="I127" s="142"/>
      <c r="P127" s="140"/>
      <c r="Q127" s="140"/>
    </row>
    <row r="128" spans="3:17" ht="15.75">
      <c r="C128" s="142"/>
      <c r="I128" s="142"/>
      <c r="P128" s="140"/>
      <c r="Q128" s="140"/>
    </row>
    <row r="129" spans="3:17" ht="15.75">
      <c r="C129" s="142"/>
      <c r="I129" s="142"/>
      <c r="P129" s="140"/>
      <c r="Q129" s="140"/>
    </row>
    <row r="130" spans="3:17" ht="15.75">
      <c r="C130" s="142"/>
      <c r="I130" s="142"/>
      <c r="P130" s="140"/>
      <c r="Q130" s="140"/>
    </row>
    <row r="131" spans="3:17" ht="15.75">
      <c r="C131" s="142"/>
      <c r="I131" s="142"/>
      <c r="P131" s="140"/>
      <c r="Q131" s="140"/>
    </row>
    <row r="132" spans="3:17" ht="15.75">
      <c r="C132" s="142"/>
      <c r="I132" s="142"/>
      <c r="P132" s="140"/>
      <c r="Q132" s="140"/>
    </row>
    <row r="133" spans="3:17" ht="15.75">
      <c r="C133" s="142"/>
      <c r="I133" s="142"/>
      <c r="P133" s="140"/>
      <c r="Q133" s="140"/>
    </row>
    <row r="134" spans="3:17" ht="15.75">
      <c r="C134" s="142"/>
      <c r="I134" s="142"/>
      <c r="P134" s="140"/>
      <c r="Q134" s="140"/>
    </row>
    <row r="135" spans="3:17" ht="15.75">
      <c r="C135" s="142"/>
      <c r="I135" s="142"/>
      <c r="P135" s="140"/>
      <c r="Q135" s="140"/>
    </row>
    <row r="136" spans="3:17" ht="15.75">
      <c r="C136" s="142"/>
      <c r="I136" s="142"/>
      <c r="P136" s="140"/>
      <c r="Q136" s="140"/>
    </row>
    <row r="137" spans="3:17" ht="15.75">
      <c r="C137" s="142"/>
      <c r="I137" s="142"/>
      <c r="P137" s="140"/>
      <c r="Q137" s="140"/>
    </row>
    <row r="138" spans="3:17" ht="15.75">
      <c r="C138" s="142"/>
      <c r="I138" s="142"/>
      <c r="P138" s="140"/>
      <c r="Q138" s="140"/>
    </row>
    <row r="139" spans="3:17" ht="15.75">
      <c r="C139" s="142"/>
      <c r="I139" s="142"/>
      <c r="P139" s="140"/>
      <c r="Q139" s="140"/>
    </row>
    <row r="140" spans="3:17" ht="15.75">
      <c r="C140" s="142"/>
      <c r="I140" s="142"/>
      <c r="P140" s="140"/>
      <c r="Q140" s="140"/>
    </row>
    <row r="141" spans="3:17" ht="15.75">
      <c r="C141" s="142"/>
      <c r="I141" s="142"/>
      <c r="P141" s="140"/>
      <c r="Q141" s="140"/>
    </row>
    <row r="142" spans="3:17" ht="15.75">
      <c r="C142" s="142"/>
      <c r="I142" s="142"/>
      <c r="P142" s="140"/>
      <c r="Q142" s="140"/>
    </row>
    <row r="143" spans="3:17" ht="15.75">
      <c r="C143" s="142"/>
      <c r="I143" s="142"/>
      <c r="P143" s="140"/>
      <c r="Q143" s="140"/>
    </row>
    <row r="144" spans="3:17" ht="15.75">
      <c r="C144" s="142"/>
      <c r="I144" s="142"/>
      <c r="P144" s="140"/>
      <c r="Q144" s="140"/>
    </row>
    <row r="145" spans="9:17" ht="15.75">
      <c r="I145" s="142"/>
      <c r="P145" s="140"/>
      <c r="Q145" s="140"/>
    </row>
    <row r="146" spans="9:17" ht="15.75">
      <c r="I146" s="142"/>
      <c r="P146" s="140"/>
      <c r="Q146" s="140"/>
    </row>
    <row r="147" spans="9:17" ht="15.75">
      <c r="I147" s="142"/>
      <c r="P147" s="140"/>
      <c r="Q147" s="140"/>
    </row>
    <row r="148" spans="9:17" ht="15.75">
      <c r="I148" s="142"/>
      <c r="P148" s="140"/>
      <c r="Q148" s="140"/>
    </row>
    <row r="149" spans="9:17" ht="15.75">
      <c r="I149" s="142"/>
      <c r="P149" s="140"/>
      <c r="Q149" s="140"/>
    </row>
    <row r="150" spans="9:17" ht="15.75">
      <c r="I150" s="142"/>
      <c r="P150" s="140"/>
      <c r="Q150" s="140"/>
    </row>
    <row r="151" spans="9:17" ht="15.75">
      <c r="I151" s="142"/>
      <c r="P151" s="140"/>
      <c r="Q151" s="140"/>
    </row>
    <row r="152" spans="9:17" ht="15.75">
      <c r="I152" s="142"/>
      <c r="P152" s="140"/>
      <c r="Q152" s="140"/>
    </row>
    <row r="153" spans="9:17" ht="15.75">
      <c r="I153" s="142"/>
      <c r="P153" s="140"/>
      <c r="Q153" s="140"/>
    </row>
    <row r="154" spans="9:17" ht="15.75">
      <c r="I154" s="142"/>
      <c r="P154" s="140"/>
      <c r="Q154" s="140"/>
    </row>
    <row r="155" spans="9:17" ht="15.75">
      <c r="I155" s="142"/>
      <c r="P155" s="140"/>
      <c r="Q155" s="140"/>
    </row>
    <row r="156" spans="9:17" ht="15.75">
      <c r="I156" s="142"/>
      <c r="P156" s="140"/>
      <c r="Q156" s="140"/>
    </row>
    <row r="157" spans="9:17" ht="15.75">
      <c r="I157" s="142"/>
      <c r="P157" s="140"/>
      <c r="Q157" s="140"/>
    </row>
    <row r="158" spans="9:17" ht="15.75">
      <c r="I158" s="142"/>
      <c r="P158" s="140"/>
      <c r="Q158" s="140"/>
    </row>
    <row r="159" spans="9:17" ht="15.75">
      <c r="I159" s="142"/>
      <c r="P159" s="140"/>
      <c r="Q159" s="140"/>
    </row>
    <row r="160" spans="9:17" ht="15.75">
      <c r="I160" s="142"/>
      <c r="P160" s="140"/>
      <c r="Q160" s="140"/>
    </row>
    <row r="161" spans="9:17" ht="15.75">
      <c r="I161" s="142"/>
      <c r="P161" s="140"/>
      <c r="Q161" s="140"/>
    </row>
    <row r="162" spans="9:17" ht="15.75">
      <c r="I162" s="142"/>
      <c r="P162" s="140"/>
      <c r="Q162" s="140"/>
    </row>
    <row r="163" spans="9:17" ht="15.75">
      <c r="I163" s="142"/>
      <c r="P163" s="140"/>
      <c r="Q163" s="140"/>
    </row>
    <row r="164" spans="9:17" ht="15.75">
      <c r="I164" s="142"/>
      <c r="P164" s="140"/>
      <c r="Q164" s="140"/>
    </row>
    <row r="165" spans="9:17" ht="15.75">
      <c r="I165" s="142"/>
      <c r="P165" s="140"/>
      <c r="Q165" s="140"/>
    </row>
    <row r="166" spans="9:17" ht="15.75">
      <c r="I166" s="142"/>
      <c r="P166" s="140"/>
      <c r="Q166" s="140"/>
    </row>
    <row r="167" spans="9:17" ht="15.75">
      <c r="I167" s="142"/>
      <c r="P167" s="140"/>
      <c r="Q167" s="140"/>
    </row>
    <row r="168" spans="9:17" ht="15.75">
      <c r="I168" s="142"/>
      <c r="P168" s="140"/>
      <c r="Q168" s="140"/>
    </row>
    <row r="169" spans="9:17" ht="15.75">
      <c r="I169" s="142"/>
      <c r="P169" s="140"/>
      <c r="Q169" s="140"/>
    </row>
    <row r="170" spans="9:17" ht="15.75">
      <c r="I170" s="142"/>
      <c r="P170" s="140"/>
      <c r="Q170" s="140"/>
    </row>
    <row r="171" spans="9:17" ht="15.75">
      <c r="I171" s="142"/>
      <c r="P171" s="140"/>
      <c r="Q171" s="140"/>
    </row>
    <row r="172" spans="9:17" ht="15.75">
      <c r="I172" s="142"/>
      <c r="P172" s="140"/>
      <c r="Q172" s="140"/>
    </row>
    <row r="173" spans="9:17" ht="15.75">
      <c r="I173" s="142"/>
      <c r="P173" s="140"/>
      <c r="Q173" s="140"/>
    </row>
    <row r="174" spans="9:17" ht="15.75">
      <c r="I174" s="142"/>
      <c r="P174" s="140"/>
      <c r="Q174" s="140"/>
    </row>
    <row r="175" spans="9:17" ht="15.75">
      <c r="I175" s="142"/>
      <c r="P175" s="140"/>
      <c r="Q175" s="140"/>
    </row>
    <row r="176" spans="9:17" ht="15.75">
      <c r="I176" s="142"/>
      <c r="P176" s="140"/>
      <c r="Q176" s="140"/>
    </row>
    <row r="177" spans="9:17" ht="15.75">
      <c r="I177" s="142"/>
      <c r="P177" s="140"/>
      <c r="Q177" s="140"/>
    </row>
    <row r="178" spans="9:17" ht="15.75">
      <c r="I178" s="142"/>
      <c r="P178" s="140"/>
      <c r="Q178" s="140"/>
    </row>
    <row r="179" spans="9:17" ht="15.75">
      <c r="I179" s="142"/>
      <c r="P179" s="140"/>
      <c r="Q179" s="140"/>
    </row>
    <row r="180" spans="9:17" ht="15.75">
      <c r="I180" s="142"/>
      <c r="P180" s="140"/>
      <c r="Q180" s="140"/>
    </row>
    <row r="181" spans="9:17" ht="15.75">
      <c r="I181" s="142"/>
      <c r="P181" s="140"/>
      <c r="Q181" s="140"/>
    </row>
    <row r="182" spans="9:17" ht="15.75">
      <c r="I182" s="142"/>
      <c r="P182" s="140"/>
      <c r="Q182" s="140"/>
    </row>
    <row r="183" spans="9:17" ht="15.75">
      <c r="I183" s="142"/>
      <c r="P183" s="140"/>
      <c r="Q183" s="140"/>
    </row>
    <row r="184" spans="9:17" ht="15.75">
      <c r="I184" s="142"/>
      <c r="P184" s="140"/>
      <c r="Q184" s="140"/>
    </row>
    <row r="185" spans="9:17" ht="15.75">
      <c r="I185" s="142"/>
      <c r="P185" s="140"/>
      <c r="Q185" s="140"/>
    </row>
    <row r="186" spans="9:17" ht="15.75">
      <c r="I186" s="142"/>
      <c r="P186" s="140"/>
      <c r="Q186" s="140"/>
    </row>
    <row r="187" spans="9:17" ht="15.75">
      <c r="I187" s="142"/>
      <c r="P187" s="140"/>
      <c r="Q187" s="140"/>
    </row>
    <row r="188" spans="9:17" ht="15.75">
      <c r="I188" s="142"/>
      <c r="P188" s="140"/>
      <c r="Q188" s="140"/>
    </row>
    <row r="189" spans="16:17" ht="15.75">
      <c r="P189" s="140"/>
      <c r="Q189" s="140"/>
    </row>
    <row r="190" spans="16:17" ht="15.75">
      <c r="P190" s="140"/>
      <c r="Q190" s="140"/>
    </row>
    <row r="191" spans="16:17" ht="15.75">
      <c r="P191" s="140"/>
      <c r="Q191" s="140"/>
    </row>
    <row r="192" spans="16:17" ht="15.75">
      <c r="P192" s="140"/>
      <c r="Q192" s="140"/>
    </row>
    <row r="193" spans="16:17" ht="15.75">
      <c r="P193" s="140"/>
      <c r="Q193" s="140"/>
    </row>
    <row r="194" spans="16:17" ht="15.75">
      <c r="P194" s="140"/>
      <c r="Q194" s="140"/>
    </row>
    <row r="195" spans="16:17" ht="15.75">
      <c r="P195" s="140"/>
      <c r="Q195" s="140"/>
    </row>
    <row r="196" spans="16:17" ht="15.75">
      <c r="P196" s="140"/>
      <c r="Q196" s="140"/>
    </row>
    <row r="197" spans="16:17" ht="15.75">
      <c r="P197" s="140"/>
      <c r="Q197" s="140"/>
    </row>
    <row r="198" spans="16:17" ht="15.75">
      <c r="P198" s="140"/>
      <c r="Q198" s="140"/>
    </row>
    <row r="199" spans="16:17" ht="15.75">
      <c r="P199" s="140"/>
      <c r="Q199" s="140"/>
    </row>
    <row r="200" spans="16:17" ht="15.75">
      <c r="P200" s="140"/>
      <c r="Q200" s="140"/>
    </row>
    <row r="201" spans="16:17" ht="15.75">
      <c r="P201" s="140"/>
      <c r="Q201" s="140"/>
    </row>
    <row r="202" spans="16:17" ht="15.75">
      <c r="P202" s="140"/>
      <c r="Q202" s="140"/>
    </row>
    <row r="203" spans="16:17" ht="15.75">
      <c r="P203" s="140"/>
      <c r="Q203" s="140"/>
    </row>
    <row r="204" spans="16:17" ht="15.75">
      <c r="P204" s="140"/>
      <c r="Q204" s="140"/>
    </row>
    <row r="205" spans="16:17" ht="15.75">
      <c r="P205" s="140"/>
      <c r="Q205" s="140"/>
    </row>
    <row r="206" spans="16:17" ht="15.75">
      <c r="P206" s="140"/>
      <c r="Q206" s="140"/>
    </row>
    <row r="207" spans="16:17" ht="15.75">
      <c r="P207" s="140"/>
      <c r="Q207" s="140"/>
    </row>
    <row r="208" spans="16:17" ht="15.75">
      <c r="P208" s="140"/>
      <c r="Q208" s="140"/>
    </row>
    <row r="209" spans="16:17" ht="15.75">
      <c r="P209" s="140"/>
      <c r="Q209" s="140"/>
    </row>
    <row r="210" spans="16:17" ht="15.75">
      <c r="P210" s="140"/>
      <c r="Q210" s="140"/>
    </row>
    <row r="211" spans="16:17" ht="15.75">
      <c r="P211" s="140"/>
      <c r="Q211" s="140"/>
    </row>
    <row r="212" spans="16:17" ht="15.75">
      <c r="P212" s="140"/>
      <c r="Q212" s="140"/>
    </row>
    <row r="213" spans="16:17" ht="15.75">
      <c r="P213" s="140"/>
      <c r="Q213" s="140"/>
    </row>
    <row r="214" spans="16:17" ht="15.75">
      <c r="P214" s="140"/>
      <c r="Q214" s="140"/>
    </row>
    <row r="215" spans="16:17" ht="15.75">
      <c r="P215" s="140"/>
      <c r="Q215" s="140"/>
    </row>
    <row r="216" spans="16:17" ht="15.75">
      <c r="P216" s="140"/>
      <c r="Q216" s="140"/>
    </row>
    <row r="217" spans="16:17" ht="15.75">
      <c r="P217" s="140"/>
      <c r="Q217" s="140"/>
    </row>
    <row r="218" spans="16:17" ht="15.75">
      <c r="P218" s="140"/>
      <c r="Q218" s="140"/>
    </row>
    <row r="219" spans="16:17" ht="15.75">
      <c r="P219" s="140"/>
      <c r="Q219" s="140"/>
    </row>
    <row r="220" spans="16:17" ht="15.75">
      <c r="P220" s="140"/>
      <c r="Q220" s="140"/>
    </row>
    <row r="221" spans="16:17" ht="15.75">
      <c r="P221" s="140"/>
      <c r="Q221" s="140"/>
    </row>
    <row r="222" spans="16:17" ht="15.75">
      <c r="P222" s="140"/>
      <c r="Q222" s="140"/>
    </row>
    <row r="223" spans="16:17" ht="15.75">
      <c r="P223" s="140"/>
      <c r="Q223" s="140"/>
    </row>
    <row r="224" spans="16:17" ht="15.75">
      <c r="P224" s="140"/>
      <c r="Q224" s="140"/>
    </row>
    <row r="225" spans="16:17" ht="15.75">
      <c r="P225" s="140"/>
      <c r="Q225" s="140"/>
    </row>
    <row r="226" spans="16:17" ht="15.75">
      <c r="P226" s="140"/>
      <c r="Q226" s="140"/>
    </row>
    <row r="227" spans="16:17" ht="15.75">
      <c r="P227" s="140"/>
      <c r="Q227" s="140"/>
    </row>
    <row r="228" spans="16:17" ht="15.75">
      <c r="P228" s="140"/>
      <c r="Q228" s="140"/>
    </row>
    <row r="229" spans="16:17" ht="15.75">
      <c r="P229" s="140"/>
      <c r="Q229" s="140"/>
    </row>
    <row r="230" spans="16:17" ht="15.75">
      <c r="P230" s="140"/>
      <c r="Q230" s="140"/>
    </row>
    <row r="231" spans="16:17" ht="15.75">
      <c r="P231" s="140"/>
      <c r="Q231" s="140"/>
    </row>
    <row r="232" spans="16:17" ht="15.75">
      <c r="P232" s="140"/>
      <c r="Q232" s="140"/>
    </row>
    <row r="233" spans="16:17" ht="15.75">
      <c r="P233" s="140"/>
      <c r="Q233" s="140"/>
    </row>
    <row r="234" spans="16:17" ht="15.75">
      <c r="P234" s="140"/>
      <c r="Q234" s="140"/>
    </row>
    <row r="235" spans="16:17" ht="15.75">
      <c r="P235" s="140"/>
      <c r="Q235" s="140"/>
    </row>
    <row r="236" spans="16:17" ht="15.75">
      <c r="P236" s="140"/>
      <c r="Q236" s="140"/>
    </row>
    <row r="237" spans="16:17" ht="15.75">
      <c r="P237" s="140"/>
      <c r="Q237" s="140"/>
    </row>
    <row r="238" spans="16:17" ht="15.75">
      <c r="P238" s="140"/>
      <c r="Q238" s="140"/>
    </row>
    <row r="239" spans="16:17" ht="15.75">
      <c r="P239" s="140"/>
      <c r="Q239" s="140"/>
    </row>
    <row r="240" spans="16:17" ht="15.75">
      <c r="P240" s="140"/>
      <c r="Q240" s="140"/>
    </row>
    <row r="241" spans="16:17" ht="15.75">
      <c r="P241" s="140"/>
      <c r="Q241" s="140"/>
    </row>
    <row r="242" spans="16:17" ht="15.75">
      <c r="P242" s="140"/>
      <c r="Q242" s="140"/>
    </row>
    <row r="243" spans="16:17" ht="15.75">
      <c r="P243" s="140"/>
      <c r="Q243" s="140"/>
    </row>
    <row r="244" spans="16:17" ht="15.75">
      <c r="P244" s="140"/>
      <c r="Q244" s="140"/>
    </row>
    <row r="245" spans="16:17" ht="15.75">
      <c r="P245" s="140"/>
      <c r="Q245" s="140"/>
    </row>
    <row r="246" spans="16:17" ht="15.75">
      <c r="P246" s="140"/>
      <c r="Q246" s="140"/>
    </row>
    <row r="247" spans="16:17" ht="15.75">
      <c r="P247" s="140"/>
      <c r="Q247" s="140"/>
    </row>
    <row r="248" spans="16:17" ht="15.75">
      <c r="P248" s="140"/>
      <c r="Q248" s="140"/>
    </row>
    <row r="249" spans="16:17" ht="15.75">
      <c r="P249" s="140"/>
      <c r="Q249" s="140"/>
    </row>
    <row r="250" spans="16:17" ht="15.75">
      <c r="P250" s="140"/>
      <c r="Q250" s="140"/>
    </row>
    <row r="251" spans="16:17" ht="15.75">
      <c r="P251" s="140"/>
      <c r="Q251" s="140"/>
    </row>
    <row r="252" spans="16:17" ht="15.75">
      <c r="P252" s="140"/>
      <c r="Q252" s="140"/>
    </row>
    <row r="253" ht="15.75">
      <c r="P253" s="140"/>
    </row>
    <row r="254" ht="15.75">
      <c r="P254" s="140"/>
    </row>
    <row r="255" ht="15.75">
      <c r="P255" s="140"/>
    </row>
    <row r="256" ht="15.75">
      <c r="P256" s="140"/>
    </row>
    <row r="257" ht="15.75">
      <c r="P257" s="140"/>
    </row>
    <row r="258" ht="15.75">
      <c r="P258" s="140"/>
    </row>
    <row r="259" ht="15.75">
      <c r="P259" s="140"/>
    </row>
    <row r="260" ht="15.75">
      <c r="P260" s="140"/>
    </row>
  </sheetData>
  <sheetProtection/>
  <mergeCells count="63">
    <mergeCell ref="J7:M8"/>
    <mergeCell ref="N7:Q8"/>
    <mergeCell ref="A19:A23"/>
    <mergeCell ref="B19:Q19"/>
    <mergeCell ref="B20:G21"/>
    <mergeCell ref="F22:G22"/>
    <mergeCell ref="F23:G23"/>
    <mergeCell ref="F24:G24"/>
    <mergeCell ref="A1:B1"/>
    <mergeCell ref="A6:A10"/>
    <mergeCell ref="B7:E8"/>
    <mergeCell ref="F7:I8"/>
    <mergeCell ref="D24:E24"/>
    <mergeCell ref="I22:J22"/>
    <mergeCell ref="J3:R3"/>
    <mergeCell ref="J6:Q6"/>
    <mergeCell ref="B6:I6"/>
    <mergeCell ref="D26:E26"/>
    <mergeCell ref="D27:E27"/>
    <mergeCell ref="B22:C22"/>
    <mergeCell ref="B23:C23"/>
    <mergeCell ref="D22:E22"/>
    <mergeCell ref="D23:E23"/>
    <mergeCell ref="B24:C24"/>
    <mergeCell ref="F25:G25"/>
    <mergeCell ref="F26:G26"/>
    <mergeCell ref="F27:G27"/>
    <mergeCell ref="B28:C28"/>
    <mergeCell ref="D28:E28"/>
    <mergeCell ref="F28:G28"/>
    <mergeCell ref="B25:C25"/>
    <mergeCell ref="B26:C26"/>
    <mergeCell ref="B27:C27"/>
    <mergeCell ref="D25:E25"/>
    <mergeCell ref="I28:J28"/>
    <mergeCell ref="I27:J27"/>
    <mergeCell ref="I26:J26"/>
    <mergeCell ref="I25:J25"/>
    <mergeCell ref="I24:J24"/>
    <mergeCell ref="I23:J23"/>
    <mergeCell ref="K28:L28"/>
    <mergeCell ref="K27:L27"/>
    <mergeCell ref="K26:L26"/>
    <mergeCell ref="K25:L25"/>
    <mergeCell ref="K24:L24"/>
    <mergeCell ref="K23:L23"/>
    <mergeCell ref="K22:L22"/>
    <mergeCell ref="H20:L21"/>
    <mergeCell ref="M20:Q21"/>
    <mergeCell ref="N23:O23"/>
    <mergeCell ref="N22:O22"/>
    <mergeCell ref="N28:O28"/>
    <mergeCell ref="N27:O27"/>
    <mergeCell ref="N26:O26"/>
    <mergeCell ref="N25:O25"/>
    <mergeCell ref="N24:O24"/>
    <mergeCell ref="P23:Q23"/>
    <mergeCell ref="P22:Q22"/>
    <mergeCell ref="P28:Q28"/>
    <mergeCell ref="P27:Q27"/>
    <mergeCell ref="P26:Q26"/>
    <mergeCell ref="P25:Q25"/>
    <mergeCell ref="P24:Q24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SheetLayoutView="100" workbookViewId="0" topLeftCell="A1">
      <selection activeCell="B25" sqref="B25"/>
    </sheetView>
  </sheetViews>
  <sheetFormatPr defaultColWidth="7.99609375" defaultRowHeight="13.5"/>
  <cols>
    <col min="1" max="1" width="10.77734375" style="3" customWidth="1"/>
    <col min="2" max="2" width="9.21484375" style="8" customWidth="1"/>
    <col min="3" max="3" width="10.6640625" style="3" customWidth="1"/>
    <col min="4" max="4" width="8.88671875" style="3" customWidth="1"/>
    <col min="5" max="5" width="10.6640625" style="3" customWidth="1"/>
    <col min="6" max="6" width="8.77734375" style="3" customWidth="1"/>
    <col min="7" max="7" width="10.6640625" style="3" customWidth="1"/>
    <col min="8" max="8" width="8.77734375" style="3" customWidth="1"/>
    <col min="9" max="9" width="7.88671875" style="3" customWidth="1"/>
    <col min="10" max="10" width="5.99609375" style="3" customWidth="1"/>
    <col min="11" max="11" width="7.88671875" style="4" customWidth="1"/>
    <col min="12" max="12" width="6.3359375" style="4" customWidth="1"/>
    <col min="13" max="13" width="7.88671875" style="9" customWidth="1"/>
    <col min="14" max="14" width="6.6640625" style="5" customWidth="1"/>
    <col min="15" max="15" width="7.88671875" style="5" customWidth="1"/>
    <col min="16" max="16" width="10.21484375" style="5" customWidth="1"/>
    <col min="17" max="19" width="0.55078125" style="3" customWidth="1"/>
    <col min="20" max="16384" width="7.99609375" style="3" customWidth="1"/>
  </cols>
  <sheetData>
    <row r="1" spans="1:16" s="640" customFormat="1" ht="12" customHeight="1">
      <c r="A1" s="639" t="s">
        <v>356</v>
      </c>
      <c r="B1" s="639"/>
      <c r="K1" s="757"/>
      <c r="L1" s="757"/>
      <c r="M1" s="758"/>
      <c r="N1" s="669"/>
      <c r="O1" s="669"/>
      <c r="P1" s="676" t="s">
        <v>31</v>
      </c>
    </row>
    <row r="2" spans="1:13" ht="12" customHeight="1">
      <c r="A2" s="85"/>
      <c r="B2" s="85"/>
      <c r="M2" s="6"/>
    </row>
    <row r="3" spans="1:16" s="65" customFormat="1" ht="22.5">
      <c r="A3" s="64" t="s">
        <v>489</v>
      </c>
      <c r="B3" s="64"/>
      <c r="C3" s="64"/>
      <c r="D3" s="64"/>
      <c r="E3" s="64"/>
      <c r="F3" s="64"/>
      <c r="G3" s="64"/>
      <c r="H3" s="64" t="s">
        <v>490</v>
      </c>
      <c r="I3" s="64"/>
      <c r="J3" s="64"/>
      <c r="K3" s="64"/>
      <c r="L3" s="64"/>
      <c r="M3" s="64"/>
      <c r="N3" s="64"/>
      <c r="O3" s="64"/>
      <c r="P3" s="64"/>
    </row>
    <row r="4" spans="1:16" s="2" customFormat="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644" customFormat="1" ht="12" customHeight="1" thickBot="1">
      <c r="A5" s="642" t="s">
        <v>389</v>
      </c>
      <c r="B5" s="759"/>
      <c r="I5" s="760"/>
      <c r="J5" s="760"/>
      <c r="K5" s="760"/>
      <c r="L5" s="760"/>
      <c r="M5" s="760"/>
      <c r="N5" s="642"/>
      <c r="O5" s="642"/>
      <c r="P5" s="714" t="s">
        <v>491</v>
      </c>
    </row>
    <row r="6" spans="1:19" s="20" customFormat="1" ht="24.75" customHeight="1">
      <c r="A6" s="1003" t="s">
        <v>337</v>
      </c>
      <c r="B6" s="1000" t="s">
        <v>338</v>
      </c>
      <c r="C6" s="1006"/>
      <c r="D6" s="1008" t="s">
        <v>339</v>
      </c>
      <c r="E6" s="1006"/>
      <c r="F6" s="1009" t="s">
        <v>495</v>
      </c>
      <c r="G6" s="1006"/>
      <c r="H6" s="585" t="s">
        <v>340</v>
      </c>
      <c r="I6" s="585"/>
      <c r="J6" s="585" t="s">
        <v>341</v>
      </c>
      <c r="K6" s="586"/>
      <c r="L6" s="586" t="s">
        <v>342</v>
      </c>
      <c r="M6" s="586"/>
      <c r="N6" s="585" t="s">
        <v>343</v>
      </c>
      <c r="O6" s="585"/>
      <c r="P6" s="1000" t="s">
        <v>32</v>
      </c>
      <c r="Q6" s="19"/>
      <c r="R6" s="19"/>
      <c r="S6" s="19"/>
    </row>
    <row r="7" spans="1:19" s="20" customFormat="1" ht="32.25" customHeight="1">
      <c r="A7" s="1004"/>
      <c r="B7" s="1007"/>
      <c r="C7" s="1005"/>
      <c r="D7" s="1007"/>
      <c r="E7" s="1005"/>
      <c r="F7" s="1007"/>
      <c r="G7" s="1005"/>
      <c r="H7" s="587" t="s">
        <v>47</v>
      </c>
      <c r="I7" s="588"/>
      <c r="J7" s="588" t="s">
        <v>492</v>
      </c>
      <c r="K7" s="589"/>
      <c r="L7" s="589" t="s">
        <v>493</v>
      </c>
      <c r="M7" s="589"/>
      <c r="N7" s="588" t="s">
        <v>494</v>
      </c>
      <c r="O7" s="588"/>
      <c r="P7" s="1001"/>
      <c r="Q7" s="19"/>
      <c r="R7" s="19"/>
      <c r="S7" s="19"/>
    </row>
    <row r="8" spans="1:19" s="20" customFormat="1" ht="24.75" customHeight="1">
      <c r="A8" s="1004"/>
      <c r="B8" s="590" t="s">
        <v>330</v>
      </c>
      <c r="C8" s="591" t="s">
        <v>344</v>
      </c>
      <c r="D8" s="590" t="s">
        <v>330</v>
      </c>
      <c r="E8" s="590" t="s">
        <v>344</v>
      </c>
      <c r="F8" s="590" t="s">
        <v>330</v>
      </c>
      <c r="G8" s="590" t="s">
        <v>344</v>
      </c>
      <c r="H8" s="590" t="s">
        <v>330</v>
      </c>
      <c r="I8" s="590" t="s">
        <v>344</v>
      </c>
      <c r="J8" s="590" t="s">
        <v>330</v>
      </c>
      <c r="K8" s="592" t="s">
        <v>344</v>
      </c>
      <c r="L8" s="592" t="s">
        <v>330</v>
      </c>
      <c r="M8" s="592" t="s">
        <v>344</v>
      </c>
      <c r="N8" s="590" t="s">
        <v>330</v>
      </c>
      <c r="O8" s="590" t="s">
        <v>344</v>
      </c>
      <c r="P8" s="1001"/>
      <c r="Q8" s="19"/>
      <c r="R8" s="19"/>
      <c r="S8" s="19"/>
    </row>
    <row r="9" spans="1:19" s="20" customFormat="1" ht="28.5" customHeight="1">
      <c r="A9" s="1005"/>
      <c r="B9" s="588" t="s">
        <v>9</v>
      </c>
      <c r="C9" s="588" t="s">
        <v>33</v>
      </c>
      <c r="D9" s="588" t="s">
        <v>9</v>
      </c>
      <c r="E9" s="588" t="s">
        <v>33</v>
      </c>
      <c r="F9" s="588" t="s">
        <v>9</v>
      </c>
      <c r="G9" s="588" t="s">
        <v>33</v>
      </c>
      <c r="H9" s="588" t="s">
        <v>9</v>
      </c>
      <c r="I9" s="587" t="s">
        <v>46</v>
      </c>
      <c r="J9" s="588" t="s">
        <v>9</v>
      </c>
      <c r="K9" s="587" t="s">
        <v>46</v>
      </c>
      <c r="L9" s="589" t="s">
        <v>9</v>
      </c>
      <c r="M9" s="587" t="s">
        <v>46</v>
      </c>
      <c r="N9" s="588" t="s">
        <v>9</v>
      </c>
      <c r="O9" s="587" t="s">
        <v>46</v>
      </c>
      <c r="P9" s="1002"/>
      <c r="Q9" s="19"/>
      <c r="R9" s="19"/>
      <c r="S9" s="19"/>
    </row>
    <row r="10" spans="1:19" s="21" customFormat="1" ht="24.75" customHeight="1">
      <c r="A10" s="593">
        <v>2016</v>
      </c>
      <c r="B10" s="594">
        <v>6.9</v>
      </c>
      <c r="C10" s="594">
        <v>581</v>
      </c>
      <c r="D10" s="595">
        <v>1.2</v>
      </c>
      <c r="E10" s="595">
        <v>551</v>
      </c>
      <c r="F10" s="595">
        <v>0.5</v>
      </c>
      <c r="G10" s="595">
        <v>7</v>
      </c>
      <c r="H10" s="594">
        <v>2</v>
      </c>
      <c r="I10" s="595">
        <v>20</v>
      </c>
      <c r="J10" s="595">
        <v>3</v>
      </c>
      <c r="K10" s="595">
        <v>2.6</v>
      </c>
      <c r="L10" s="595">
        <v>0.2</v>
      </c>
      <c r="M10" s="595">
        <v>0.4</v>
      </c>
      <c r="N10" s="595">
        <v>0</v>
      </c>
      <c r="O10" s="596">
        <v>0</v>
      </c>
      <c r="P10" s="597">
        <v>2016</v>
      </c>
      <c r="Q10" s="22"/>
      <c r="R10" s="22"/>
      <c r="S10" s="22"/>
    </row>
    <row r="11" spans="1:19" s="21" customFormat="1" ht="24.75" customHeight="1">
      <c r="A11" s="593">
        <v>2017</v>
      </c>
      <c r="B11" s="594">
        <v>8.28</v>
      </c>
      <c r="C11" s="594">
        <v>354.8</v>
      </c>
      <c r="D11" s="595">
        <v>0.52</v>
      </c>
      <c r="E11" s="595">
        <v>305</v>
      </c>
      <c r="F11" s="595">
        <v>0.54</v>
      </c>
      <c r="G11" s="595">
        <v>9.8</v>
      </c>
      <c r="H11" s="594">
        <v>0.43</v>
      </c>
      <c r="I11" s="595">
        <v>11.4</v>
      </c>
      <c r="J11" s="595">
        <v>4.2</v>
      </c>
      <c r="K11" s="595">
        <v>11.6</v>
      </c>
      <c r="L11" s="595">
        <v>1.89</v>
      </c>
      <c r="M11" s="595">
        <v>10</v>
      </c>
      <c r="N11" s="595">
        <v>0.7</v>
      </c>
      <c r="O11" s="596">
        <v>7</v>
      </c>
      <c r="P11" s="597">
        <v>2017</v>
      </c>
      <c r="Q11" s="22"/>
      <c r="R11" s="22"/>
      <c r="S11" s="22"/>
    </row>
    <row r="12" spans="1:19" s="21" customFormat="1" ht="24.75" customHeight="1">
      <c r="A12" s="593">
        <v>2018</v>
      </c>
      <c r="B12" s="594">
        <v>6.8999999999999995</v>
      </c>
      <c r="C12" s="594">
        <v>286.79999999999995</v>
      </c>
      <c r="D12" s="595">
        <v>0.4</v>
      </c>
      <c r="E12" s="595">
        <v>244</v>
      </c>
      <c r="F12" s="595">
        <v>0.5</v>
      </c>
      <c r="G12" s="595">
        <v>8.4</v>
      </c>
      <c r="H12" s="594">
        <v>0.4</v>
      </c>
      <c r="I12" s="595">
        <v>10</v>
      </c>
      <c r="J12" s="595">
        <v>3.8</v>
      </c>
      <c r="K12" s="595">
        <v>10.4</v>
      </c>
      <c r="L12" s="595">
        <v>1</v>
      </c>
      <c r="M12" s="595">
        <v>6</v>
      </c>
      <c r="N12" s="595">
        <v>0.8</v>
      </c>
      <c r="O12" s="596">
        <v>8</v>
      </c>
      <c r="P12" s="597">
        <v>2018</v>
      </c>
      <c r="Q12" s="22"/>
      <c r="R12" s="22"/>
      <c r="S12" s="22"/>
    </row>
    <row r="13" spans="1:19" s="21" customFormat="1" ht="24.75" customHeight="1">
      <c r="A13" s="593">
        <v>2019</v>
      </c>
      <c r="B13" s="594">
        <v>2.82</v>
      </c>
      <c r="C13" s="594">
        <v>508.5</v>
      </c>
      <c r="D13" s="595">
        <v>2.52</v>
      </c>
      <c r="E13" s="595">
        <v>508</v>
      </c>
      <c r="F13" s="595">
        <v>0</v>
      </c>
      <c r="G13" s="595">
        <v>0</v>
      </c>
      <c r="H13" s="594">
        <v>0.3</v>
      </c>
      <c r="I13" s="595">
        <v>0.5</v>
      </c>
      <c r="J13" s="595">
        <v>0</v>
      </c>
      <c r="K13" s="595">
        <v>0</v>
      </c>
      <c r="L13" s="595">
        <v>0</v>
      </c>
      <c r="M13" s="595">
        <v>0</v>
      </c>
      <c r="N13" s="595">
        <v>0</v>
      </c>
      <c r="O13" s="596">
        <v>0</v>
      </c>
      <c r="P13" s="597">
        <v>2019</v>
      </c>
      <c r="Q13" s="22"/>
      <c r="R13" s="22"/>
      <c r="S13" s="22"/>
    </row>
    <row r="14" spans="1:19" s="208" customFormat="1" ht="24.75" customHeight="1">
      <c r="A14" s="598">
        <v>2020</v>
      </c>
      <c r="B14" s="599">
        <f>SUM(D14,F14,H14,J14,L14,N14)</f>
        <v>3</v>
      </c>
      <c r="C14" s="599">
        <f>SUM(E14,G14,I14,K14,M14,O14)</f>
        <v>360.99999999999994</v>
      </c>
      <c r="D14" s="599">
        <v>1.2</v>
      </c>
      <c r="E14" s="599">
        <v>352.4</v>
      </c>
      <c r="F14" s="599">
        <v>0.4</v>
      </c>
      <c r="G14" s="599">
        <v>4.2</v>
      </c>
      <c r="H14" s="600">
        <v>0.4</v>
      </c>
      <c r="I14" s="599">
        <v>1.5</v>
      </c>
      <c r="J14" s="599">
        <v>0.9</v>
      </c>
      <c r="K14" s="599">
        <v>2.5</v>
      </c>
      <c r="L14" s="600">
        <v>0.1</v>
      </c>
      <c r="M14" s="599">
        <v>0.4</v>
      </c>
      <c r="N14" s="599">
        <v>0</v>
      </c>
      <c r="O14" s="629">
        <v>0</v>
      </c>
      <c r="P14" s="601">
        <v>2020</v>
      </c>
      <c r="Q14" s="207"/>
      <c r="R14" s="207"/>
      <c r="S14" s="207"/>
    </row>
    <row r="15" spans="1:19" s="27" customFormat="1" ht="6" customHeight="1">
      <c r="A15" s="23"/>
      <c r="B15" s="24"/>
      <c r="C15" s="24"/>
      <c r="D15" s="24"/>
      <c r="E15" s="24"/>
      <c r="F15" s="24"/>
      <c r="G15" s="24"/>
      <c r="H15" s="28"/>
      <c r="I15" s="28"/>
      <c r="J15" s="24"/>
      <c r="K15" s="24"/>
      <c r="L15" s="24"/>
      <c r="M15" s="24"/>
      <c r="N15" s="24"/>
      <c r="O15" s="25"/>
      <c r="P15" s="26"/>
      <c r="Q15" s="19"/>
      <c r="R15" s="19"/>
      <c r="S15" s="19"/>
    </row>
    <row r="16" spans="1:16" s="19" customFormat="1" ht="1.5" customHeight="1" thickBot="1">
      <c r="A16" s="58"/>
      <c r="B16" s="59"/>
      <c r="C16" s="60"/>
      <c r="D16" s="61"/>
      <c r="E16" s="61"/>
      <c r="F16" s="61"/>
      <c r="G16" s="61"/>
      <c r="H16" s="46"/>
      <c r="I16" s="46"/>
      <c r="J16" s="61"/>
      <c r="K16" s="60"/>
      <c r="L16" s="60"/>
      <c r="M16" s="62"/>
      <c r="N16" s="63"/>
      <c r="O16" s="46"/>
      <c r="P16" s="50"/>
    </row>
    <row r="17" spans="2:14" s="19" customFormat="1" ht="3" customHeight="1">
      <c r="B17" s="29"/>
      <c r="C17" s="30"/>
      <c r="D17" s="30"/>
      <c r="E17" s="30"/>
      <c r="F17" s="30"/>
      <c r="G17" s="30"/>
      <c r="J17" s="30"/>
      <c r="K17" s="31"/>
      <c r="L17" s="31"/>
      <c r="M17" s="32"/>
      <c r="N17" s="33"/>
    </row>
    <row r="18" spans="1:13" ht="12" customHeight="1">
      <c r="A18" s="3" t="s">
        <v>387</v>
      </c>
      <c r="B18" s="7"/>
      <c r="M18" s="6"/>
    </row>
    <row r="19" spans="1:16" ht="12" customHeight="1">
      <c r="A19" s="754" t="s">
        <v>388</v>
      </c>
      <c r="B19" s="7"/>
      <c r="H19" s="755" t="s">
        <v>58</v>
      </c>
      <c r="M19" s="6"/>
      <c r="P19" s="756"/>
    </row>
    <row r="20" spans="2:13" ht="12">
      <c r="B20" s="7"/>
      <c r="M20" s="6"/>
    </row>
    <row r="21" spans="2:13" ht="12">
      <c r="B21" s="7"/>
      <c r="M21" s="6"/>
    </row>
  </sheetData>
  <sheetProtection/>
  <mergeCells count="5">
    <mergeCell ref="P6:P9"/>
    <mergeCell ref="A6:A9"/>
    <mergeCell ref="B6:C7"/>
    <mergeCell ref="D6:E7"/>
    <mergeCell ref="F6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107" zoomScaleSheetLayoutView="107" zoomScalePageLayoutView="0" workbookViewId="0" topLeftCell="A1">
      <selection activeCell="G12" sqref="G12"/>
    </sheetView>
  </sheetViews>
  <sheetFormatPr defaultColWidth="7.99609375" defaultRowHeight="13.5"/>
  <cols>
    <col min="1" max="1" width="10.4453125" style="310" customWidth="1"/>
    <col min="2" max="2" width="8.5546875" style="310" customWidth="1"/>
    <col min="3" max="3" width="9.6640625" style="310" customWidth="1"/>
    <col min="4" max="4" width="8.3359375" style="311" customWidth="1"/>
    <col min="5" max="5" width="9.6640625" style="311" customWidth="1"/>
    <col min="6" max="6" width="8.4453125" style="311" customWidth="1"/>
    <col min="7" max="7" width="9.6640625" style="311" customWidth="1"/>
    <col min="8" max="8" width="7.10546875" style="311" customWidth="1"/>
    <col min="9" max="9" width="6.77734375" style="311" customWidth="1"/>
    <col min="10" max="10" width="6.77734375" style="312" customWidth="1"/>
    <col min="11" max="14" width="6.77734375" style="311" customWidth="1"/>
    <col min="15" max="15" width="6.77734375" style="313" customWidth="1"/>
    <col min="16" max="16" width="10.4453125" style="314" customWidth="1"/>
    <col min="17" max="19" width="0.671875" style="315" customWidth="1"/>
    <col min="20" max="16384" width="7.99609375" style="315" customWidth="1"/>
  </cols>
  <sheetData>
    <row r="1" spans="1:16" s="649" customFormat="1" ht="12" customHeight="1">
      <c r="A1" s="639" t="s">
        <v>350</v>
      </c>
      <c r="B1" s="639"/>
      <c r="C1" s="639"/>
      <c r="D1" s="639"/>
      <c r="E1" s="646"/>
      <c r="F1" s="646"/>
      <c r="G1" s="646"/>
      <c r="H1" s="646"/>
      <c r="I1" s="646"/>
      <c r="J1" s="647"/>
      <c r="K1" s="646"/>
      <c r="L1" s="646"/>
      <c r="M1" s="646"/>
      <c r="N1" s="646"/>
      <c r="O1" s="646"/>
      <c r="P1" s="648" t="s">
        <v>114</v>
      </c>
    </row>
    <row r="2" spans="1:15" s="269" customFormat="1" ht="12" customHeight="1">
      <c r="A2" s="85"/>
      <c r="B2" s="85"/>
      <c r="C2" s="85"/>
      <c r="D2" s="85"/>
      <c r="E2" s="267"/>
      <c r="F2" s="267"/>
      <c r="G2" s="267"/>
      <c r="H2" s="267"/>
      <c r="I2" s="267"/>
      <c r="J2" s="268"/>
      <c r="K2" s="267"/>
      <c r="L2" s="267"/>
      <c r="M2" s="267"/>
      <c r="N2" s="267"/>
      <c r="O2" s="267"/>
    </row>
    <row r="3" spans="1:16" s="272" customFormat="1" ht="22.5">
      <c r="A3" s="270" t="s">
        <v>405</v>
      </c>
      <c r="B3" s="270"/>
      <c r="C3" s="270"/>
      <c r="D3" s="270"/>
      <c r="E3" s="270"/>
      <c r="F3" s="270"/>
      <c r="G3" s="270"/>
      <c r="H3" s="271" t="s">
        <v>406</v>
      </c>
      <c r="I3" s="270"/>
      <c r="J3" s="271"/>
      <c r="K3" s="271"/>
      <c r="L3" s="271"/>
      <c r="M3" s="271"/>
      <c r="N3" s="271"/>
      <c r="O3" s="271"/>
      <c r="P3" s="271"/>
    </row>
    <row r="4" spans="1:16" s="275" customFormat="1" ht="12" customHeight="1">
      <c r="A4" s="273"/>
      <c r="B4" s="273"/>
      <c r="C4" s="273"/>
      <c r="D4" s="273"/>
      <c r="E4" s="273"/>
      <c r="F4" s="273"/>
      <c r="G4" s="273"/>
      <c r="H4" s="273"/>
      <c r="I4" s="274"/>
      <c r="J4" s="274"/>
      <c r="K4" s="274"/>
      <c r="L4" s="274"/>
      <c r="M4" s="274"/>
      <c r="N4" s="274"/>
      <c r="O4" s="274"/>
      <c r="P4" s="274"/>
    </row>
    <row r="5" spans="1:16" s="651" customFormat="1" ht="12" customHeight="1" thickBot="1">
      <c r="A5" s="650" t="s">
        <v>353</v>
      </c>
      <c r="B5" s="650"/>
      <c r="C5" s="650"/>
      <c r="J5" s="652"/>
      <c r="P5" s="653" t="s">
        <v>417</v>
      </c>
    </row>
    <row r="6" spans="1:16" s="276" customFormat="1" ht="15" customHeight="1">
      <c r="A6" s="827" t="s">
        <v>137</v>
      </c>
      <c r="B6" s="277" t="s">
        <v>115</v>
      </c>
      <c r="C6" s="277"/>
      <c r="D6" s="278" t="s">
        <v>116</v>
      </c>
      <c r="E6" s="278"/>
      <c r="F6" s="278" t="s">
        <v>117</v>
      </c>
      <c r="G6" s="278"/>
      <c r="H6" s="279" t="s">
        <v>118</v>
      </c>
      <c r="I6" s="279" t="s">
        <v>119</v>
      </c>
      <c r="J6" s="279" t="s">
        <v>120</v>
      </c>
      <c r="K6" s="279" t="s">
        <v>121</v>
      </c>
      <c r="L6" s="279" t="s">
        <v>122</v>
      </c>
      <c r="M6" s="279" t="s">
        <v>123</v>
      </c>
      <c r="N6" s="279" t="s">
        <v>124</v>
      </c>
      <c r="O6" s="279" t="s">
        <v>125</v>
      </c>
      <c r="P6" s="829" t="s">
        <v>10</v>
      </c>
    </row>
    <row r="7" spans="1:16" s="276" customFormat="1" ht="15">
      <c r="A7" s="828"/>
      <c r="B7" s="280" t="s">
        <v>126</v>
      </c>
      <c r="C7" s="281"/>
      <c r="D7" s="280" t="s">
        <v>418</v>
      </c>
      <c r="E7" s="280"/>
      <c r="F7" s="280" t="s">
        <v>419</v>
      </c>
      <c r="G7" s="280"/>
      <c r="H7" s="282" t="s">
        <v>127</v>
      </c>
      <c r="I7" s="282" t="s">
        <v>128</v>
      </c>
      <c r="J7" s="282" t="s">
        <v>129</v>
      </c>
      <c r="K7" s="282" t="s">
        <v>130</v>
      </c>
      <c r="L7" s="282" t="s">
        <v>131</v>
      </c>
      <c r="M7" s="282" t="s">
        <v>132</v>
      </c>
      <c r="N7" s="282" t="s">
        <v>133</v>
      </c>
      <c r="O7" s="283"/>
      <c r="P7" s="830"/>
    </row>
    <row r="8" spans="1:16" s="276" customFormat="1" ht="15">
      <c r="A8" s="820"/>
      <c r="B8" s="284" t="s">
        <v>134</v>
      </c>
      <c r="C8" s="284" t="s">
        <v>135</v>
      </c>
      <c r="D8" s="284" t="s">
        <v>134</v>
      </c>
      <c r="E8" s="285" t="s">
        <v>135</v>
      </c>
      <c r="F8" s="284" t="s">
        <v>134</v>
      </c>
      <c r="G8" s="284" t="s">
        <v>135</v>
      </c>
      <c r="H8" s="283" t="s">
        <v>431</v>
      </c>
      <c r="I8" s="286"/>
      <c r="J8" s="286"/>
      <c r="K8" s="286"/>
      <c r="L8" s="286"/>
      <c r="M8" s="286"/>
      <c r="N8" s="286"/>
      <c r="O8" s="283" t="s">
        <v>428</v>
      </c>
      <c r="P8" s="825"/>
    </row>
    <row r="9" spans="1:16" s="276" customFormat="1" ht="15">
      <c r="A9" s="821"/>
      <c r="B9" s="280" t="s">
        <v>420</v>
      </c>
      <c r="C9" s="280" t="s">
        <v>421</v>
      </c>
      <c r="D9" s="280" t="s">
        <v>420</v>
      </c>
      <c r="E9" s="280" t="s">
        <v>421</v>
      </c>
      <c r="F9" s="280" t="s">
        <v>420</v>
      </c>
      <c r="G9" s="280" t="s">
        <v>421</v>
      </c>
      <c r="H9" s="288" t="s">
        <v>430</v>
      </c>
      <c r="I9" s="287" t="s">
        <v>422</v>
      </c>
      <c r="J9" s="287" t="s">
        <v>423</v>
      </c>
      <c r="K9" s="287" t="s">
        <v>424</v>
      </c>
      <c r="L9" s="287" t="s">
        <v>425</v>
      </c>
      <c r="M9" s="287" t="s">
        <v>426</v>
      </c>
      <c r="N9" s="287" t="s">
        <v>427</v>
      </c>
      <c r="O9" s="288" t="s">
        <v>429</v>
      </c>
      <c r="P9" s="826"/>
    </row>
    <row r="10" spans="1:16" s="294" customFormat="1" ht="21.75" customHeight="1">
      <c r="A10" s="289" t="s">
        <v>60</v>
      </c>
      <c r="B10" s="290">
        <v>1368</v>
      </c>
      <c r="C10" s="291">
        <v>8900.060000000001</v>
      </c>
      <c r="D10" s="292">
        <v>1349</v>
      </c>
      <c r="E10" s="291">
        <v>8883.94</v>
      </c>
      <c r="F10" s="292">
        <v>19</v>
      </c>
      <c r="G10" s="291">
        <v>16.12</v>
      </c>
      <c r="H10" s="292">
        <v>141</v>
      </c>
      <c r="I10" s="292">
        <v>700</v>
      </c>
      <c r="J10" s="292">
        <v>423</v>
      </c>
      <c r="K10" s="292">
        <v>17</v>
      </c>
      <c r="L10" s="292">
        <v>52</v>
      </c>
      <c r="M10" s="292">
        <v>25</v>
      </c>
      <c r="N10" s="292">
        <v>9</v>
      </c>
      <c r="O10" s="292">
        <v>1</v>
      </c>
      <c r="P10" s="293" t="s">
        <v>60</v>
      </c>
    </row>
    <row r="11" spans="1:16" s="294" customFormat="1" ht="21.75" customHeight="1">
      <c r="A11" s="289" t="s">
        <v>62</v>
      </c>
      <c r="B11" s="290">
        <v>1411</v>
      </c>
      <c r="C11" s="291">
        <v>9183.07</v>
      </c>
      <c r="D11" s="292">
        <v>1390</v>
      </c>
      <c r="E11" s="291">
        <v>9156.58</v>
      </c>
      <c r="F11" s="292">
        <v>21</v>
      </c>
      <c r="G11" s="291">
        <v>26.49</v>
      </c>
      <c r="H11" s="292">
        <v>144</v>
      </c>
      <c r="I11" s="292">
        <v>686</v>
      </c>
      <c r="J11" s="292">
        <v>484</v>
      </c>
      <c r="K11" s="292">
        <v>18</v>
      </c>
      <c r="L11" s="292">
        <v>45</v>
      </c>
      <c r="M11" s="292">
        <v>24</v>
      </c>
      <c r="N11" s="292">
        <v>9</v>
      </c>
      <c r="O11" s="292">
        <v>1</v>
      </c>
      <c r="P11" s="293" t="s">
        <v>62</v>
      </c>
    </row>
    <row r="12" spans="1:16" s="294" customFormat="1" ht="21.75" customHeight="1">
      <c r="A12" s="289" t="s">
        <v>63</v>
      </c>
      <c r="B12" s="290">
        <v>1360</v>
      </c>
      <c r="C12" s="291">
        <v>9295.109999999999</v>
      </c>
      <c r="D12" s="292">
        <v>1341</v>
      </c>
      <c r="E12" s="291">
        <v>9266.8</v>
      </c>
      <c r="F12" s="292">
        <v>19</v>
      </c>
      <c r="G12" s="291">
        <v>28.31</v>
      </c>
      <c r="H12" s="292">
        <v>107</v>
      </c>
      <c r="I12" s="292">
        <v>662</v>
      </c>
      <c r="J12" s="292">
        <v>500</v>
      </c>
      <c r="K12" s="292">
        <v>14</v>
      </c>
      <c r="L12" s="292">
        <v>42</v>
      </c>
      <c r="M12" s="292">
        <v>25</v>
      </c>
      <c r="N12" s="292">
        <v>8</v>
      </c>
      <c r="O12" s="292">
        <v>2</v>
      </c>
      <c r="P12" s="293" t="s">
        <v>63</v>
      </c>
    </row>
    <row r="13" spans="1:16" s="294" customFormat="1" ht="21.75" customHeight="1">
      <c r="A13" s="289" t="s">
        <v>390</v>
      </c>
      <c r="B13" s="290">
        <v>1350</v>
      </c>
      <c r="C13" s="291">
        <v>9269.36</v>
      </c>
      <c r="D13" s="292">
        <v>1327</v>
      </c>
      <c r="E13" s="291">
        <v>9230.04</v>
      </c>
      <c r="F13" s="292">
        <v>23</v>
      </c>
      <c r="G13" s="291">
        <v>39.32</v>
      </c>
      <c r="H13" s="292">
        <v>102</v>
      </c>
      <c r="I13" s="292">
        <v>641</v>
      </c>
      <c r="J13" s="292">
        <v>521</v>
      </c>
      <c r="K13" s="292">
        <v>12</v>
      </c>
      <c r="L13" s="292">
        <v>42</v>
      </c>
      <c r="M13" s="292">
        <v>24</v>
      </c>
      <c r="N13" s="292">
        <v>6</v>
      </c>
      <c r="O13" s="292">
        <v>2</v>
      </c>
      <c r="P13" s="293" t="s">
        <v>390</v>
      </c>
    </row>
    <row r="14" spans="1:16" s="628" customFormat="1" ht="21.75" customHeight="1">
      <c r="A14" s="617" t="s">
        <v>393</v>
      </c>
      <c r="B14" s="614">
        <f>SUM(D14,F14)</f>
        <v>1388</v>
      </c>
      <c r="C14" s="615">
        <f>SUM(E14,G14)</f>
        <v>9609.87</v>
      </c>
      <c r="D14" s="616">
        <v>1361</v>
      </c>
      <c r="E14" s="615">
        <v>9555.43</v>
      </c>
      <c r="F14" s="616">
        <v>27</v>
      </c>
      <c r="G14" s="615">
        <v>54.44</v>
      </c>
      <c r="H14" s="616">
        <v>102</v>
      </c>
      <c r="I14" s="616">
        <v>662</v>
      </c>
      <c r="J14" s="616">
        <v>539</v>
      </c>
      <c r="K14" s="616">
        <v>8</v>
      </c>
      <c r="L14" s="616">
        <v>43</v>
      </c>
      <c r="M14" s="616">
        <v>25</v>
      </c>
      <c r="N14" s="616">
        <v>7</v>
      </c>
      <c r="O14" s="616">
        <v>2</v>
      </c>
      <c r="P14" s="618" t="s">
        <v>394</v>
      </c>
    </row>
    <row r="15" spans="1:16" s="294" customFormat="1" ht="5.25" customHeight="1" thickBot="1">
      <c r="A15" s="295"/>
      <c r="B15" s="296"/>
      <c r="C15" s="297"/>
      <c r="D15" s="298"/>
      <c r="E15" s="297"/>
      <c r="F15" s="298"/>
      <c r="G15" s="297"/>
      <c r="H15" s="298"/>
      <c r="I15" s="298"/>
      <c r="J15" s="298"/>
      <c r="K15" s="298"/>
      <c r="L15" s="298"/>
      <c r="M15" s="298"/>
      <c r="N15" s="298"/>
      <c r="O15" s="298"/>
      <c r="P15" s="299"/>
    </row>
    <row r="16" spans="1:16" s="306" customFormat="1" ht="21" customHeight="1" hidden="1" thickBot="1">
      <c r="A16" s="300"/>
      <c r="B16" s="301"/>
      <c r="C16" s="302"/>
      <c r="D16" s="303"/>
      <c r="E16" s="302"/>
      <c r="F16" s="303"/>
      <c r="G16" s="302"/>
      <c r="H16" s="303"/>
      <c r="I16" s="303"/>
      <c r="J16" s="303"/>
      <c r="K16" s="303"/>
      <c r="L16" s="303"/>
      <c r="M16" s="303"/>
      <c r="N16" s="303"/>
      <c r="O16" s="304"/>
      <c r="P16" s="305"/>
    </row>
    <row r="17" spans="1:15" s="276" customFormat="1" ht="4.5" customHeight="1">
      <c r="A17" s="307"/>
      <c r="B17" s="307"/>
      <c r="C17" s="307"/>
      <c r="E17" s="308"/>
      <c r="F17" s="309"/>
      <c r="J17" s="309"/>
      <c r="K17" s="309"/>
      <c r="L17" s="309"/>
      <c r="M17" s="309"/>
      <c r="N17" s="309"/>
      <c r="O17" s="309"/>
    </row>
    <row r="18" spans="1:8" s="3" customFormat="1" ht="12" customHeight="1">
      <c r="A18" s="654" t="s">
        <v>354</v>
      </c>
      <c r="B18" s="655"/>
      <c r="C18" s="654"/>
      <c r="D18" s="654"/>
      <c r="H18" s="4" t="s">
        <v>56</v>
      </c>
    </row>
  </sheetData>
  <sheetProtection/>
  <mergeCells count="2">
    <mergeCell ref="A6:A9"/>
    <mergeCell ref="P6:P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9"/>
  <sheetViews>
    <sheetView zoomScaleSheetLayoutView="100" zoomScalePageLayoutView="0" workbookViewId="0" topLeftCell="A1">
      <selection activeCell="Y12" sqref="Y12"/>
    </sheetView>
  </sheetViews>
  <sheetFormatPr defaultColWidth="7.99609375" defaultRowHeight="13.5"/>
  <cols>
    <col min="1" max="1" width="6.88671875" style="5" customWidth="1"/>
    <col min="2" max="2" width="5.6640625" style="5" customWidth="1"/>
    <col min="3" max="3" width="5.6640625" style="167" customWidth="1"/>
    <col min="4" max="4" width="6.3359375" style="5" customWidth="1"/>
    <col min="5" max="5" width="7.10546875" style="168" customWidth="1"/>
    <col min="6" max="6" width="6.88671875" style="45" customWidth="1"/>
    <col min="7" max="7" width="5.3359375" style="45" customWidth="1"/>
    <col min="8" max="8" width="5.3359375" style="169" customWidth="1"/>
    <col min="9" max="9" width="7.10546875" style="167" customWidth="1"/>
    <col min="10" max="10" width="5.3359375" style="167" customWidth="1"/>
    <col min="11" max="11" width="7.10546875" style="169" customWidth="1"/>
    <col min="12" max="12" width="5.3359375" style="170" customWidth="1"/>
    <col min="13" max="13" width="8.77734375" style="171" customWidth="1"/>
    <col min="14" max="14" width="5.3359375" style="3" customWidth="1"/>
    <col min="15" max="15" width="8.77734375" style="3" customWidth="1"/>
    <col min="16" max="16" width="5.3359375" style="160" customWidth="1"/>
    <col min="17" max="17" width="8.77734375" style="3" customWidth="1"/>
    <col min="18" max="18" width="5.3359375" style="3" customWidth="1"/>
    <col min="19" max="19" width="8.77734375" style="3" customWidth="1"/>
    <col min="20" max="20" width="6.21484375" style="167" customWidth="1"/>
    <col min="21" max="21" width="1.2265625" style="3" customWidth="1"/>
    <col min="22" max="22" width="0.88671875" style="3" hidden="1" customWidth="1"/>
    <col min="23" max="23" width="7.99609375" style="3" hidden="1" customWidth="1"/>
    <col min="24" max="16384" width="7.99609375" style="3" customWidth="1"/>
  </cols>
  <sheetData>
    <row r="1" spans="1:20" s="640" customFormat="1" ht="11.25">
      <c r="A1" s="667" t="s">
        <v>356</v>
      </c>
      <c r="B1" s="639"/>
      <c r="C1" s="668"/>
      <c r="D1" s="669"/>
      <c r="E1" s="670"/>
      <c r="F1" s="671"/>
      <c r="G1" s="671"/>
      <c r="H1" s="672"/>
      <c r="I1" s="668"/>
      <c r="J1" s="668"/>
      <c r="K1" s="672"/>
      <c r="L1" s="673"/>
      <c r="M1" s="674"/>
      <c r="P1" s="675"/>
      <c r="T1" s="676" t="s">
        <v>8</v>
      </c>
    </row>
    <row r="2" spans="1:20" ht="12">
      <c r="A2" s="85"/>
      <c r="B2" s="85"/>
      <c r="C2" s="97"/>
      <c r="E2" s="161"/>
      <c r="H2" s="162"/>
      <c r="I2" s="97"/>
      <c r="J2" s="97"/>
      <c r="K2" s="162"/>
      <c r="L2" s="163"/>
      <c r="M2" s="164"/>
      <c r="T2" s="165"/>
    </row>
    <row r="3" spans="1:20" s="65" customFormat="1" ht="21" customHeight="1">
      <c r="A3" s="64" t="s">
        <v>407</v>
      </c>
      <c r="B3" s="64"/>
      <c r="C3" s="86"/>
      <c r="D3" s="64"/>
      <c r="E3" s="87"/>
      <c r="F3" s="86"/>
      <c r="G3" s="86"/>
      <c r="H3" s="88"/>
      <c r="I3" s="86"/>
      <c r="J3" s="86"/>
      <c r="K3" s="88"/>
      <c r="L3" s="89" t="s">
        <v>408</v>
      </c>
      <c r="M3" s="90"/>
      <c r="N3" s="64"/>
      <c r="O3" s="64"/>
      <c r="P3" s="64"/>
      <c r="Q3" s="64"/>
      <c r="R3" s="64"/>
      <c r="S3" s="64"/>
      <c r="T3" s="90"/>
    </row>
    <row r="4" spans="1:20" s="2" customFormat="1" ht="12.75" customHeight="1">
      <c r="A4" s="91"/>
      <c r="B4" s="91"/>
      <c r="C4" s="92"/>
      <c r="D4" s="91"/>
      <c r="E4" s="93"/>
      <c r="F4" s="92"/>
      <c r="G4" s="92"/>
      <c r="H4" s="94"/>
      <c r="I4" s="92"/>
      <c r="J4" s="92"/>
      <c r="K4" s="94"/>
      <c r="L4" s="95"/>
      <c r="M4" s="96"/>
      <c r="N4" s="91"/>
      <c r="O4" s="91"/>
      <c r="P4" s="91"/>
      <c r="Q4" s="91"/>
      <c r="R4" s="91"/>
      <c r="S4" s="91"/>
      <c r="T4" s="96"/>
    </row>
    <row r="5" spans="1:20" s="644" customFormat="1" ht="12.75" customHeight="1" thickBot="1">
      <c r="A5" s="642" t="s">
        <v>355</v>
      </c>
      <c r="B5" s="642"/>
      <c r="C5" s="658"/>
      <c r="D5" s="642"/>
      <c r="E5" s="659"/>
      <c r="F5" s="660"/>
      <c r="G5" s="660"/>
      <c r="H5" s="661"/>
      <c r="I5" s="662"/>
      <c r="J5" s="662"/>
      <c r="K5" s="661"/>
      <c r="L5" s="663"/>
      <c r="M5" s="664"/>
      <c r="P5" s="665"/>
      <c r="T5" s="666" t="s">
        <v>26</v>
      </c>
    </row>
    <row r="6" spans="1:20" s="97" customFormat="1" ht="27.75" customHeight="1">
      <c r="A6" s="831" t="s">
        <v>138</v>
      </c>
      <c r="B6" s="837" t="s">
        <v>152</v>
      </c>
      <c r="C6" s="838"/>
      <c r="D6" s="838"/>
      <c r="E6" s="838"/>
      <c r="F6" s="838"/>
      <c r="G6" s="838"/>
      <c r="H6" s="839" t="s">
        <v>139</v>
      </c>
      <c r="I6" s="840"/>
      <c r="J6" s="839" t="s">
        <v>140</v>
      </c>
      <c r="K6" s="840"/>
      <c r="L6" s="841" t="s">
        <v>141</v>
      </c>
      <c r="M6" s="842"/>
      <c r="N6" s="841" t="s">
        <v>142</v>
      </c>
      <c r="O6" s="842"/>
      <c r="P6" s="841" t="s">
        <v>143</v>
      </c>
      <c r="Q6" s="842"/>
      <c r="R6" s="841" t="s">
        <v>153</v>
      </c>
      <c r="S6" s="842"/>
      <c r="T6" s="834" t="s">
        <v>19</v>
      </c>
    </row>
    <row r="7" spans="1:20" s="97" customFormat="1" ht="27.75" customHeight="1">
      <c r="A7" s="832"/>
      <c r="B7" s="316"/>
      <c r="C7" s="849" t="s">
        <v>144</v>
      </c>
      <c r="D7" s="850"/>
      <c r="E7" s="850"/>
      <c r="F7" s="850"/>
      <c r="G7" s="845" t="s">
        <v>154</v>
      </c>
      <c r="H7" s="843" t="s">
        <v>155</v>
      </c>
      <c r="I7" s="843" t="s">
        <v>146</v>
      </c>
      <c r="J7" s="843" t="s">
        <v>145</v>
      </c>
      <c r="K7" s="843" t="s">
        <v>147</v>
      </c>
      <c r="L7" s="843" t="s">
        <v>145</v>
      </c>
      <c r="M7" s="843" t="s">
        <v>147</v>
      </c>
      <c r="N7" s="843" t="s">
        <v>155</v>
      </c>
      <c r="O7" s="843" t="s">
        <v>147</v>
      </c>
      <c r="P7" s="843" t="s">
        <v>145</v>
      </c>
      <c r="Q7" s="843" t="s">
        <v>148</v>
      </c>
      <c r="R7" s="843" t="s">
        <v>156</v>
      </c>
      <c r="S7" s="843" t="s">
        <v>149</v>
      </c>
      <c r="T7" s="835"/>
    </row>
    <row r="8" spans="1:20" s="97" customFormat="1" ht="19.5" customHeight="1">
      <c r="A8" s="832"/>
      <c r="B8" s="316"/>
      <c r="C8" s="317"/>
      <c r="D8" s="845" t="s">
        <v>150</v>
      </c>
      <c r="E8" s="845" t="s">
        <v>151</v>
      </c>
      <c r="F8" s="847" t="s">
        <v>157</v>
      </c>
      <c r="G8" s="851"/>
      <c r="H8" s="844"/>
      <c r="I8" s="844"/>
      <c r="J8" s="844"/>
      <c r="K8" s="844"/>
      <c r="L8" s="844"/>
      <c r="M8" s="844"/>
      <c r="N8" s="844"/>
      <c r="O8" s="844"/>
      <c r="P8" s="844"/>
      <c r="Q8" s="843"/>
      <c r="R8" s="843"/>
      <c r="S8" s="843"/>
      <c r="T8" s="835"/>
    </row>
    <row r="9" spans="1:20" s="97" customFormat="1" ht="36.75" customHeight="1">
      <c r="A9" s="833"/>
      <c r="B9" s="318"/>
      <c r="C9" s="318"/>
      <c r="D9" s="846"/>
      <c r="E9" s="846"/>
      <c r="F9" s="848"/>
      <c r="G9" s="846"/>
      <c r="H9" s="844"/>
      <c r="I9" s="844"/>
      <c r="J9" s="844"/>
      <c r="K9" s="844"/>
      <c r="L9" s="844"/>
      <c r="M9" s="844"/>
      <c r="N9" s="844"/>
      <c r="O9" s="844"/>
      <c r="P9" s="844"/>
      <c r="Q9" s="843"/>
      <c r="R9" s="843"/>
      <c r="S9" s="843"/>
      <c r="T9" s="836"/>
    </row>
    <row r="10" spans="1:20" ht="57.75" customHeight="1">
      <c r="A10" s="319" t="s">
        <v>60</v>
      </c>
      <c r="B10" s="41">
        <v>26</v>
      </c>
      <c r="C10" s="41">
        <v>14</v>
      </c>
      <c r="D10" s="41">
        <v>2</v>
      </c>
      <c r="E10" s="41">
        <v>8</v>
      </c>
      <c r="F10" s="41">
        <v>4</v>
      </c>
      <c r="G10" s="41">
        <v>12</v>
      </c>
      <c r="H10" s="41">
        <v>3</v>
      </c>
      <c r="I10" s="41">
        <v>913</v>
      </c>
      <c r="J10" s="41">
        <v>8</v>
      </c>
      <c r="K10" s="41">
        <v>3724</v>
      </c>
      <c r="L10" s="41">
        <v>20</v>
      </c>
      <c r="M10" s="41">
        <v>2548</v>
      </c>
      <c r="N10" s="41">
        <v>9</v>
      </c>
      <c r="O10" s="41">
        <v>2022</v>
      </c>
      <c r="P10" s="41">
        <v>0</v>
      </c>
      <c r="Q10" s="41">
        <v>0</v>
      </c>
      <c r="R10" s="41">
        <v>1</v>
      </c>
      <c r="S10" s="41">
        <v>200000</v>
      </c>
      <c r="T10" s="320" t="s">
        <v>60</v>
      </c>
    </row>
    <row r="11" spans="1:20" ht="57.75" customHeight="1">
      <c r="A11" s="319" t="s">
        <v>62</v>
      </c>
      <c r="B11" s="41">
        <v>28</v>
      </c>
      <c r="C11" s="41">
        <v>14</v>
      </c>
      <c r="D11" s="41">
        <v>3</v>
      </c>
      <c r="E11" s="41">
        <v>7</v>
      </c>
      <c r="F11" s="41">
        <v>4</v>
      </c>
      <c r="G11" s="41">
        <v>14</v>
      </c>
      <c r="H11" s="41">
        <v>3</v>
      </c>
      <c r="I11" s="41">
        <v>913</v>
      </c>
      <c r="J11" s="41">
        <v>11</v>
      </c>
      <c r="K11" s="41">
        <v>3627</v>
      </c>
      <c r="L11" s="41">
        <v>20</v>
      </c>
      <c r="M11" s="41">
        <v>2563</v>
      </c>
      <c r="N11" s="41">
        <v>7</v>
      </c>
      <c r="O11" s="41">
        <v>2285</v>
      </c>
      <c r="P11" s="41">
        <v>0</v>
      </c>
      <c r="Q11" s="41">
        <v>0</v>
      </c>
      <c r="R11" s="41">
        <v>1</v>
      </c>
      <c r="S11" s="41">
        <v>200000</v>
      </c>
      <c r="T11" s="320" t="s">
        <v>62</v>
      </c>
    </row>
    <row r="12" spans="1:20" ht="57.75" customHeight="1">
      <c r="A12" s="319" t="s">
        <v>63</v>
      </c>
      <c r="B12" s="41">
        <v>28</v>
      </c>
      <c r="C12" s="41">
        <v>14</v>
      </c>
      <c r="D12" s="41">
        <v>3</v>
      </c>
      <c r="E12" s="41">
        <v>7</v>
      </c>
      <c r="F12" s="41">
        <v>4</v>
      </c>
      <c r="G12" s="41">
        <v>14</v>
      </c>
      <c r="H12" s="41">
        <v>3</v>
      </c>
      <c r="I12" s="41">
        <v>913</v>
      </c>
      <c r="J12" s="41">
        <v>11</v>
      </c>
      <c r="K12" s="41">
        <v>3627</v>
      </c>
      <c r="L12" s="41">
        <v>20</v>
      </c>
      <c r="M12" s="41">
        <v>2563</v>
      </c>
      <c r="N12" s="41">
        <v>7</v>
      </c>
      <c r="O12" s="41">
        <v>2285</v>
      </c>
      <c r="P12" s="41">
        <v>0</v>
      </c>
      <c r="Q12" s="41">
        <v>0</v>
      </c>
      <c r="R12" s="41">
        <v>1</v>
      </c>
      <c r="S12" s="41">
        <v>200000</v>
      </c>
      <c r="T12" s="320" t="s">
        <v>63</v>
      </c>
    </row>
    <row r="13" spans="1:20" ht="57.75" customHeight="1">
      <c r="A13" s="319" t="s">
        <v>390</v>
      </c>
      <c r="B13" s="41">
        <v>28</v>
      </c>
      <c r="C13" s="41">
        <v>14</v>
      </c>
      <c r="D13" s="41">
        <v>3</v>
      </c>
      <c r="E13" s="41">
        <v>7</v>
      </c>
      <c r="F13" s="41">
        <v>4</v>
      </c>
      <c r="G13" s="41">
        <v>14</v>
      </c>
      <c r="H13" s="41">
        <v>3</v>
      </c>
      <c r="I13" s="41">
        <v>913</v>
      </c>
      <c r="J13" s="41">
        <v>11</v>
      </c>
      <c r="K13" s="41">
        <v>3627</v>
      </c>
      <c r="L13" s="41">
        <v>20</v>
      </c>
      <c r="M13" s="41">
        <v>2563</v>
      </c>
      <c r="N13" s="41">
        <v>7</v>
      </c>
      <c r="O13" s="41">
        <v>2285</v>
      </c>
      <c r="P13" s="41">
        <v>0</v>
      </c>
      <c r="Q13" s="41">
        <v>0</v>
      </c>
      <c r="R13" s="41">
        <v>1</v>
      </c>
      <c r="S13" s="41">
        <v>200000</v>
      </c>
      <c r="T13" s="320" t="s">
        <v>390</v>
      </c>
    </row>
    <row r="14" spans="1:20" s="2" customFormat="1" ht="57.75" customHeight="1">
      <c r="A14" s="321" t="s">
        <v>391</v>
      </c>
      <c r="B14" s="1014">
        <v>28</v>
      </c>
      <c r="C14" s="1014">
        <v>14</v>
      </c>
      <c r="D14" s="1014">
        <v>3</v>
      </c>
      <c r="E14" s="1014">
        <v>7</v>
      </c>
      <c r="F14" s="1014">
        <v>4</v>
      </c>
      <c r="G14" s="1014">
        <v>14</v>
      </c>
      <c r="H14" s="1014">
        <v>3</v>
      </c>
      <c r="I14" s="1014">
        <v>913</v>
      </c>
      <c r="J14" s="1014">
        <v>11</v>
      </c>
      <c r="K14" s="1014">
        <v>3627</v>
      </c>
      <c r="L14" s="1014">
        <v>20</v>
      </c>
      <c r="M14" s="1014">
        <v>2563</v>
      </c>
      <c r="N14" s="1014">
        <v>7</v>
      </c>
      <c r="O14" s="1014">
        <v>2285</v>
      </c>
      <c r="P14" s="1014">
        <v>0</v>
      </c>
      <c r="Q14" s="1014">
        <v>0</v>
      </c>
      <c r="R14" s="1014">
        <v>1</v>
      </c>
      <c r="S14" s="1014">
        <v>200000</v>
      </c>
      <c r="T14" s="322" t="s">
        <v>391</v>
      </c>
    </row>
    <row r="15" spans="1:20" ht="5.25" customHeight="1" thickBot="1">
      <c r="A15" s="98"/>
      <c r="B15" s="99"/>
      <c r="C15" s="100"/>
      <c r="D15" s="46"/>
      <c r="E15" s="100"/>
      <c r="F15" s="100"/>
      <c r="G15" s="100"/>
      <c r="H15" s="100"/>
      <c r="I15" s="101"/>
      <c r="J15" s="101"/>
      <c r="K15" s="100"/>
      <c r="L15" s="100"/>
      <c r="M15" s="102"/>
      <c r="N15" s="46"/>
      <c r="O15" s="46"/>
      <c r="P15" s="100"/>
      <c r="Q15" s="46"/>
      <c r="R15" s="61"/>
      <c r="S15" s="61"/>
      <c r="T15" s="103"/>
    </row>
    <row r="16" spans="1:20" ht="6" customHeight="1">
      <c r="A16" s="35"/>
      <c r="B16" s="30"/>
      <c r="C16" s="104"/>
      <c r="D16" s="19"/>
      <c r="E16" s="104"/>
      <c r="F16" s="104"/>
      <c r="G16" s="104"/>
      <c r="H16" s="104"/>
      <c r="I16" s="105"/>
      <c r="J16" s="105"/>
      <c r="K16" s="104"/>
      <c r="L16" s="104"/>
      <c r="M16" s="106"/>
      <c r="N16" s="19"/>
      <c r="O16" s="19"/>
      <c r="P16" s="104"/>
      <c r="Q16" s="19"/>
      <c r="R16" s="30"/>
      <c r="S16" s="30"/>
      <c r="T16" s="104"/>
    </row>
    <row r="17" spans="1:20" ht="12" customHeight="1">
      <c r="A17" s="250" t="s">
        <v>402</v>
      </c>
      <c r="B17" s="166"/>
      <c r="C17" s="97"/>
      <c r="D17" s="166"/>
      <c r="E17" s="97"/>
      <c r="F17" s="656"/>
      <c r="G17" s="657"/>
      <c r="H17" s="657"/>
      <c r="I17" s="97"/>
      <c r="J17" s="97"/>
      <c r="K17" s="172"/>
      <c r="L17" s="4" t="s">
        <v>56</v>
      </c>
      <c r="M17" s="160"/>
      <c r="P17" s="97"/>
      <c r="Q17" s="4"/>
      <c r="R17" s="172"/>
      <c r="S17" s="172"/>
      <c r="T17" s="97"/>
    </row>
    <row r="18" spans="1:20" ht="14.25" customHeight="1">
      <c r="A18" s="34"/>
      <c r="B18" s="52"/>
      <c r="C18" s="107"/>
      <c r="D18" s="34"/>
      <c r="E18" s="108"/>
      <c r="F18" s="109"/>
      <c r="G18" s="107"/>
      <c r="H18" s="110"/>
      <c r="I18" s="107"/>
      <c r="J18" s="107"/>
      <c r="K18" s="110"/>
      <c r="L18" s="111"/>
      <c r="M18" s="112"/>
      <c r="N18" s="19"/>
      <c r="O18" s="19"/>
      <c r="P18" s="107"/>
      <c r="Q18" s="12"/>
      <c r="R18" s="30"/>
      <c r="S18" s="30"/>
      <c r="T18" s="107"/>
    </row>
    <row r="19" spans="2:18" ht="4.5" customHeight="1">
      <c r="B19" s="166"/>
      <c r="G19" s="167"/>
      <c r="P19" s="167"/>
      <c r="Q19" s="4"/>
      <c r="R19" s="172"/>
    </row>
    <row r="20" spans="2:18" ht="15.75">
      <c r="B20" s="166"/>
      <c r="G20" s="167"/>
      <c r="P20" s="167"/>
      <c r="Q20" s="4"/>
      <c r="R20" s="172"/>
    </row>
    <row r="21" spans="2:18" ht="15.75">
      <c r="B21" s="166"/>
      <c r="G21" s="167"/>
      <c r="P21" s="167"/>
      <c r="Q21" s="4"/>
      <c r="R21" s="172"/>
    </row>
    <row r="22" spans="2:18" ht="15.75">
      <c r="B22" s="166"/>
      <c r="G22" s="167"/>
      <c r="P22" s="167"/>
      <c r="Q22" s="4"/>
      <c r="R22" s="172"/>
    </row>
    <row r="23" spans="2:18" ht="15.75">
      <c r="B23" s="166"/>
      <c r="G23" s="167"/>
      <c r="P23" s="167"/>
      <c r="Q23" s="4"/>
      <c r="R23" s="172"/>
    </row>
    <row r="24" spans="2:18" ht="15.75">
      <c r="B24" s="166"/>
      <c r="G24" s="167"/>
      <c r="P24" s="167"/>
      <c r="Q24" s="4"/>
      <c r="R24" s="172"/>
    </row>
    <row r="25" spans="2:18" ht="15.75">
      <c r="B25" s="166"/>
      <c r="G25" s="167"/>
      <c r="P25" s="167"/>
      <c r="Q25" s="4"/>
      <c r="R25" s="172"/>
    </row>
    <row r="26" spans="2:18" ht="15.75">
      <c r="B26" s="166"/>
      <c r="G26" s="167"/>
      <c r="P26" s="167"/>
      <c r="Q26" s="4"/>
      <c r="R26" s="172"/>
    </row>
    <row r="27" spans="2:18" ht="15.75">
      <c r="B27" s="166"/>
      <c r="G27" s="167"/>
      <c r="P27" s="167"/>
      <c r="Q27" s="4"/>
      <c r="R27" s="172"/>
    </row>
    <row r="28" spans="2:18" ht="15.75">
      <c r="B28" s="166"/>
      <c r="G28" s="167"/>
      <c r="P28" s="167"/>
      <c r="R28" s="172"/>
    </row>
    <row r="29" spans="2:18" ht="15.75">
      <c r="B29" s="166"/>
      <c r="G29" s="167"/>
      <c r="P29" s="167"/>
      <c r="R29" s="172"/>
    </row>
    <row r="30" spans="2:18" ht="15.75">
      <c r="B30" s="166"/>
      <c r="G30" s="167"/>
      <c r="P30" s="167"/>
      <c r="R30" s="172"/>
    </row>
    <row r="31" spans="2:18" ht="15.75">
      <c r="B31" s="166"/>
      <c r="G31" s="167"/>
      <c r="P31" s="167"/>
      <c r="R31" s="172"/>
    </row>
    <row r="32" spans="2:18" ht="15.75">
      <c r="B32" s="166"/>
      <c r="G32" s="167"/>
      <c r="P32" s="167"/>
      <c r="R32" s="172"/>
    </row>
    <row r="33" spans="2:18" ht="15.75">
      <c r="B33" s="166"/>
      <c r="G33" s="167"/>
      <c r="P33" s="167"/>
      <c r="R33" s="172"/>
    </row>
    <row r="34" spans="2:18" ht="15.75">
      <c r="B34" s="166"/>
      <c r="G34" s="167"/>
      <c r="P34" s="167"/>
      <c r="R34" s="172"/>
    </row>
    <row r="35" spans="2:18" ht="15.75">
      <c r="B35" s="166"/>
      <c r="G35" s="167"/>
      <c r="P35" s="167"/>
      <c r="R35" s="172"/>
    </row>
    <row r="36" spans="2:18" ht="15.75">
      <c r="B36" s="166"/>
      <c r="G36" s="167"/>
      <c r="P36" s="167"/>
      <c r="R36" s="172"/>
    </row>
    <row r="37" spans="2:18" ht="15.75">
      <c r="B37" s="166"/>
      <c r="G37" s="167"/>
      <c r="P37" s="167"/>
      <c r="R37" s="172"/>
    </row>
    <row r="38" spans="2:18" ht="15.75">
      <c r="B38" s="166"/>
      <c r="G38" s="167"/>
      <c r="P38" s="167"/>
      <c r="R38" s="172"/>
    </row>
    <row r="39" spans="2:18" ht="15.75">
      <c r="B39" s="166"/>
      <c r="G39" s="167"/>
      <c r="P39" s="167"/>
      <c r="R39" s="172"/>
    </row>
    <row r="40" spans="2:18" ht="15.75">
      <c r="B40" s="166"/>
      <c r="G40" s="167"/>
      <c r="P40" s="167"/>
      <c r="R40" s="172"/>
    </row>
    <row r="41" spans="2:18" ht="15.75">
      <c r="B41" s="166"/>
      <c r="G41" s="167"/>
      <c r="P41" s="167"/>
      <c r="R41" s="172"/>
    </row>
    <row r="42" spans="2:18" ht="15.75">
      <c r="B42" s="166"/>
      <c r="G42" s="167"/>
      <c r="P42" s="167"/>
      <c r="R42" s="172"/>
    </row>
    <row r="43" spans="2:18" ht="15.75">
      <c r="B43" s="166"/>
      <c r="G43" s="167"/>
      <c r="P43" s="167"/>
      <c r="R43" s="172"/>
    </row>
    <row r="44" spans="2:18" ht="15.75">
      <c r="B44" s="166"/>
      <c r="G44" s="167"/>
      <c r="P44" s="167"/>
      <c r="R44" s="172"/>
    </row>
    <row r="45" spans="2:18" ht="15.75">
      <c r="B45" s="166"/>
      <c r="G45" s="167"/>
      <c r="P45" s="167"/>
      <c r="R45" s="172"/>
    </row>
    <row r="46" spans="2:18" ht="15.75">
      <c r="B46" s="166"/>
      <c r="G46" s="167"/>
      <c r="P46" s="167"/>
      <c r="R46" s="172"/>
    </row>
    <row r="47" spans="2:18" ht="15.75">
      <c r="B47" s="166"/>
      <c r="G47" s="167"/>
      <c r="P47" s="167"/>
      <c r="R47" s="172"/>
    </row>
    <row r="48" spans="2:18" ht="15.75">
      <c r="B48" s="166"/>
      <c r="G48" s="167"/>
      <c r="P48" s="167"/>
      <c r="R48" s="172"/>
    </row>
    <row r="49" spans="2:18" ht="15.75">
      <c r="B49" s="166"/>
      <c r="G49" s="167"/>
      <c r="P49" s="167"/>
      <c r="R49" s="172"/>
    </row>
    <row r="50" spans="2:18" ht="15.75">
      <c r="B50" s="166"/>
      <c r="G50" s="167"/>
      <c r="P50" s="167"/>
      <c r="R50" s="172"/>
    </row>
    <row r="51" spans="2:18" ht="15.75">
      <c r="B51" s="166"/>
      <c r="G51" s="167"/>
      <c r="P51" s="167"/>
      <c r="R51" s="172"/>
    </row>
    <row r="52" spans="2:18" ht="15.75">
      <c r="B52" s="166"/>
      <c r="G52" s="167"/>
      <c r="P52" s="167"/>
      <c r="R52" s="172"/>
    </row>
    <row r="53" spans="2:18" ht="15.75">
      <c r="B53" s="166"/>
      <c r="G53" s="167"/>
      <c r="P53" s="167"/>
      <c r="R53" s="172"/>
    </row>
    <row r="54" spans="2:18" ht="15.75">
      <c r="B54" s="166"/>
      <c r="G54" s="167"/>
      <c r="P54" s="167"/>
      <c r="R54" s="172"/>
    </row>
    <row r="55" spans="2:18" ht="15.75">
      <c r="B55" s="166"/>
      <c r="G55" s="167"/>
      <c r="P55" s="167"/>
      <c r="R55" s="172"/>
    </row>
    <row r="56" spans="2:18" ht="15.75">
      <c r="B56" s="166"/>
      <c r="G56" s="167"/>
      <c r="P56" s="167"/>
      <c r="R56" s="172"/>
    </row>
    <row r="57" spans="2:18" ht="15.75">
      <c r="B57" s="166"/>
      <c r="G57" s="167"/>
      <c r="P57" s="167"/>
      <c r="R57" s="172"/>
    </row>
    <row r="58" spans="2:18" ht="15.75">
      <c r="B58" s="166"/>
      <c r="P58" s="167"/>
      <c r="R58" s="172"/>
    </row>
    <row r="59" spans="2:18" ht="15.75">
      <c r="B59" s="166"/>
      <c r="P59" s="167"/>
      <c r="R59" s="172"/>
    </row>
    <row r="60" spans="2:18" ht="15.75">
      <c r="B60" s="166"/>
      <c r="P60" s="167"/>
      <c r="R60" s="172"/>
    </row>
    <row r="61" spans="2:18" ht="15.75">
      <c r="B61" s="166"/>
      <c r="P61" s="167"/>
      <c r="R61" s="172"/>
    </row>
    <row r="62" spans="2:18" ht="15.75">
      <c r="B62" s="166"/>
      <c r="P62" s="167"/>
      <c r="R62" s="172"/>
    </row>
    <row r="63" spans="2:18" ht="15.75">
      <c r="B63" s="166"/>
      <c r="P63" s="167"/>
      <c r="R63" s="172"/>
    </row>
    <row r="64" spans="2:18" ht="15.75">
      <c r="B64" s="166"/>
      <c r="P64" s="167"/>
      <c r="R64" s="172"/>
    </row>
    <row r="65" spans="2:18" ht="15.75">
      <c r="B65" s="166"/>
      <c r="P65" s="167"/>
      <c r="R65" s="172"/>
    </row>
    <row r="66" spans="2:18" ht="15.75">
      <c r="B66" s="166"/>
      <c r="P66" s="167"/>
      <c r="R66" s="172"/>
    </row>
    <row r="67" spans="2:18" ht="15.75">
      <c r="B67" s="166"/>
      <c r="P67" s="167"/>
      <c r="R67" s="172"/>
    </row>
    <row r="68" spans="2:18" ht="15.75">
      <c r="B68" s="166"/>
      <c r="P68" s="167"/>
      <c r="R68" s="172"/>
    </row>
    <row r="69" spans="2:18" ht="15.75">
      <c r="B69" s="166"/>
      <c r="P69" s="167"/>
      <c r="R69" s="172"/>
    </row>
    <row r="70" spans="2:18" ht="15.75">
      <c r="B70" s="166"/>
      <c r="P70" s="167"/>
      <c r="R70" s="172"/>
    </row>
    <row r="71" spans="2:18" ht="15.75">
      <c r="B71" s="166"/>
      <c r="P71" s="167"/>
      <c r="R71" s="172"/>
    </row>
    <row r="72" spans="2:18" ht="15.75">
      <c r="B72" s="166"/>
      <c r="P72" s="167"/>
      <c r="R72" s="172"/>
    </row>
    <row r="73" spans="2:18" ht="15.75">
      <c r="B73" s="166"/>
      <c r="P73" s="167"/>
      <c r="R73" s="172"/>
    </row>
    <row r="74" spans="2:18" ht="15.75">
      <c r="B74" s="166"/>
      <c r="P74" s="167"/>
      <c r="R74" s="172"/>
    </row>
    <row r="75" spans="2:18" ht="15.75">
      <c r="B75" s="166"/>
      <c r="P75" s="167"/>
      <c r="R75" s="172"/>
    </row>
    <row r="76" spans="2:18" ht="15.75">
      <c r="B76" s="166"/>
      <c r="P76" s="167"/>
      <c r="R76" s="172"/>
    </row>
    <row r="77" spans="2:18" ht="15.75">
      <c r="B77" s="166"/>
      <c r="P77" s="167"/>
      <c r="R77" s="172"/>
    </row>
    <row r="78" spans="2:18" ht="15.75">
      <c r="B78" s="166"/>
      <c r="P78" s="167"/>
      <c r="R78" s="172"/>
    </row>
    <row r="79" spans="2:18" ht="15.75">
      <c r="B79" s="166"/>
      <c r="P79" s="167"/>
      <c r="R79" s="172"/>
    </row>
    <row r="80" spans="2:18" ht="15.75">
      <c r="B80" s="166"/>
      <c r="R80" s="172"/>
    </row>
    <row r="81" spans="2:18" ht="15.75">
      <c r="B81" s="166"/>
      <c r="R81" s="172"/>
    </row>
    <row r="82" spans="2:18" ht="15.75">
      <c r="B82" s="166"/>
      <c r="R82" s="172"/>
    </row>
    <row r="83" spans="2:18" ht="15.75">
      <c r="B83" s="166"/>
      <c r="R83" s="172"/>
    </row>
    <row r="84" spans="2:18" ht="15.75">
      <c r="B84" s="166"/>
      <c r="R84" s="172"/>
    </row>
    <row r="85" spans="2:18" ht="15.75">
      <c r="B85" s="166"/>
      <c r="R85" s="172"/>
    </row>
    <row r="86" spans="2:18" ht="15.75">
      <c r="B86" s="166"/>
      <c r="R86" s="172"/>
    </row>
    <row r="87" spans="2:18" ht="15.75">
      <c r="B87" s="166"/>
      <c r="R87" s="172"/>
    </row>
    <row r="88" spans="2:18" ht="15.75">
      <c r="B88" s="166"/>
      <c r="R88" s="172"/>
    </row>
    <row r="89" spans="2:18" ht="15.75">
      <c r="B89" s="166"/>
      <c r="R89" s="172"/>
    </row>
    <row r="90" spans="2:18" ht="15.75">
      <c r="B90" s="166"/>
      <c r="R90" s="172"/>
    </row>
    <row r="91" spans="2:18" ht="15.75">
      <c r="B91" s="166"/>
      <c r="R91" s="172"/>
    </row>
    <row r="92" spans="2:18" ht="15.75">
      <c r="B92" s="166"/>
      <c r="R92" s="172"/>
    </row>
    <row r="93" spans="2:18" ht="15.75">
      <c r="B93" s="166"/>
      <c r="R93" s="172"/>
    </row>
    <row r="94" spans="2:18" ht="15.75">
      <c r="B94" s="166"/>
      <c r="R94" s="172"/>
    </row>
    <row r="95" spans="2:18" ht="15.75">
      <c r="B95" s="166"/>
      <c r="R95" s="172"/>
    </row>
    <row r="96" spans="2:18" ht="15.75">
      <c r="B96" s="166"/>
      <c r="R96" s="172"/>
    </row>
    <row r="97" spans="2:18" ht="15.75">
      <c r="B97" s="166"/>
      <c r="R97" s="172"/>
    </row>
    <row r="98" spans="2:18" ht="15.75">
      <c r="B98" s="166"/>
      <c r="R98" s="172"/>
    </row>
    <row r="99" spans="2:18" ht="15.75">
      <c r="B99" s="166"/>
      <c r="R99" s="172"/>
    </row>
    <row r="100" spans="2:18" ht="15.75">
      <c r="B100" s="166"/>
      <c r="R100" s="172"/>
    </row>
    <row r="101" spans="2:18" ht="15.75">
      <c r="B101" s="166"/>
      <c r="R101" s="172"/>
    </row>
    <row r="102" spans="2:18" ht="15.75">
      <c r="B102" s="166"/>
      <c r="R102" s="172"/>
    </row>
    <row r="103" spans="2:18" ht="15.75">
      <c r="B103" s="166"/>
      <c r="R103" s="172"/>
    </row>
    <row r="104" spans="2:18" ht="15.75">
      <c r="B104" s="166"/>
      <c r="R104" s="172"/>
    </row>
    <row r="105" spans="2:18" ht="15.75">
      <c r="B105" s="166"/>
      <c r="R105" s="172"/>
    </row>
    <row r="106" spans="2:18" ht="15.75">
      <c r="B106" s="166"/>
      <c r="R106" s="172"/>
    </row>
    <row r="107" spans="2:18" ht="15.75">
      <c r="B107" s="166"/>
      <c r="R107" s="172"/>
    </row>
    <row r="108" spans="2:18" ht="15.75">
      <c r="B108" s="166"/>
      <c r="R108" s="172"/>
    </row>
    <row r="109" spans="2:18" ht="15.75">
      <c r="B109" s="166"/>
      <c r="R109" s="172"/>
    </row>
    <row r="110" spans="2:18" ht="15.75">
      <c r="B110" s="166"/>
      <c r="R110" s="172"/>
    </row>
    <row r="111" spans="2:18" ht="15.75">
      <c r="B111" s="166"/>
      <c r="R111" s="172"/>
    </row>
    <row r="112" spans="2:18" ht="15.75">
      <c r="B112" s="166"/>
      <c r="R112" s="172"/>
    </row>
    <row r="113" spans="2:18" ht="15.75">
      <c r="B113" s="166"/>
      <c r="R113" s="172"/>
    </row>
    <row r="114" spans="2:18" ht="15.75">
      <c r="B114" s="166"/>
      <c r="R114" s="172"/>
    </row>
    <row r="115" spans="2:18" ht="15.75">
      <c r="B115" s="166"/>
      <c r="R115" s="172"/>
    </row>
    <row r="116" spans="2:18" ht="15.75">
      <c r="B116" s="166"/>
      <c r="R116" s="172"/>
    </row>
    <row r="117" spans="2:18" ht="15.75">
      <c r="B117" s="166"/>
      <c r="R117" s="172"/>
    </row>
    <row r="118" spans="2:18" ht="15.75">
      <c r="B118" s="166"/>
      <c r="R118" s="172"/>
    </row>
    <row r="119" spans="2:18" ht="15.75">
      <c r="B119" s="166"/>
      <c r="R119" s="172"/>
    </row>
    <row r="120" spans="2:18" ht="15.75">
      <c r="B120" s="166"/>
      <c r="R120" s="172"/>
    </row>
    <row r="121" spans="2:18" ht="15.75">
      <c r="B121" s="166"/>
      <c r="R121" s="172"/>
    </row>
    <row r="122" spans="2:18" ht="15.75">
      <c r="B122" s="166"/>
      <c r="R122" s="172"/>
    </row>
    <row r="123" spans="2:18" ht="15.75">
      <c r="B123" s="166"/>
      <c r="R123" s="172"/>
    </row>
    <row r="124" spans="2:18" ht="15.75">
      <c r="B124" s="166"/>
      <c r="R124" s="172"/>
    </row>
    <row r="125" spans="2:18" ht="15.75">
      <c r="B125" s="166"/>
      <c r="R125" s="172"/>
    </row>
    <row r="126" spans="2:18" ht="15.75">
      <c r="B126" s="166"/>
      <c r="R126" s="172"/>
    </row>
    <row r="127" spans="2:18" ht="15.75">
      <c r="B127" s="166"/>
      <c r="R127" s="172"/>
    </row>
    <row r="128" spans="2:18" ht="15.75">
      <c r="B128" s="166"/>
      <c r="R128" s="172"/>
    </row>
    <row r="129" spans="2:18" ht="15.75">
      <c r="B129" s="166"/>
      <c r="R129" s="172"/>
    </row>
    <row r="130" spans="2:18" ht="15.75">
      <c r="B130" s="166"/>
      <c r="R130" s="172"/>
    </row>
    <row r="131" spans="2:18" ht="15.75">
      <c r="B131" s="166"/>
      <c r="R131" s="172"/>
    </row>
    <row r="132" spans="2:18" ht="15.75">
      <c r="B132" s="166"/>
      <c r="R132" s="172"/>
    </row>
    <row r="133" spans="2:18" ht="15.75">
      <c r="B133" s="166"/>
      <c r="R133" s="172"/>
    </row>
    <row r="134" spans="2:18" ht="15.75">
      <c r="B134" s="166"/>
      <c r="R134" s="172"/>
    </row>
    <row r="135" spans="2:18" ht="15.75">
      <c r="B135" s="166"/>
      <c r="R135" s="172"/>
    </row>
    <row r="136" spans="2:18" ht="15.75">
      <c r="B136" s="166"/>
      <c r="R136" s="172"/>
    </row>
    <row r="137" spans="2:18" ht="15.75">
      <c r="B137" s="166"/>
      <c r="R137" s="172"/>
    </row>
    <row r="138" spans="2:18" ht="15.75">
      <c r="B138" s="166"/>
      <c r="R138" s="172"/>
    </row>
    <row r="139" spans="2:18" ht="15.75">
      <c r="B139" s="166"/>
      <c r="R139" s="172"/>
    </row>
    <row r="140" spans="2:18" ht="15.75">
      <c r="B140" s="166"/>
      <c r="R140" s="172"/>
    </row>
    <row r="141" spans="2:18" ht="15.75">
      <c r="B141" s="166"/>
      <c r="R141" s="172"/>
    </row>
    <row r="142" spans="2:18" ht="15.75">
      <c r="B142" s="166"/>
      <c r="R142" s="172"/>
    </row>
    <row r="143" spans="2:18" ht="15.75">
      <c r="B143" s="166"/>
      <c r="R143" s="172"/>
    </row>
    <row r="144" spans="2:18" ht="15.75">
      <c r="B144" s="166"/>
      <c r="R144" s="172"/>
    </row>
    <row r="145" spans="2:18" ht="15.75">
      <c r="B145" s="166"/>
      <c r="R145" s="172"/>
    </row>
    <row r="146" spans="2:18" ht="15.75">
      <c r="B146" s="166"/>
      <c r="R146" s="172"/>
    </row>
    <row r="147" spans="2:18" ht="15.75">
      <c r="B147" s="166"/>
      <c r="R147" s="172"/>
    </row>
    <row r="148" spans="2:18" ht="15.75">
      <c r="B148" s="166"/>
      <c r="R148" s="172"/>
    </row>
    <row r="149" spans="2:18" ht="15.75">
      <c r="B149" s="166"/>
      <c r="R149" s="172"/>
    </row>
    <row r="150" spans="2:18" ht="15.75">
      <c r="B150" s="166"/>
      <c r="R150" s="172"/>
    </row>
    <row r="151" spans="2:18" ht="15.75">
      <c r="B151" s="166"/>
      <c r="R151" s="172"/>
    </row>
    <row r="152" spans="2:18" ht="15.75">
      <c r="B152" s="166"/>
      <c r="R152" s="172"/>
    </row>
    <row r="153" spans="2:18" ht="15.75">
      <c r="B153" s="166"/>
      <c r="R153" s="172"/>
    </row>
    <row r="154" spans="2:18" ht="15.75">
      <c r="B154" s="166"/>
      <c r="R154" s="172"/>
    </row>
    <row r="155" spans="2:18" ht="15.75">
      <c r="B155" s="166"/>
      <c r="R155" s="172"/>
    </row>
    <row r="156" spans="2:18" ht="15.75">
      <c r="B156" s="166"/>
      <c r="R156" s="172"/>
    </row>
    <row r="157" spans="2:18" ht="15.75">
      <c r="B157" s="166"/>
      <c r="R157" s="172"/>
    </row>
    <row r="158" spans="2:18" ht="15.75">
      <c r="B158" s="166"/>
      <c r="R158" s="172"/>
    </row>
    <row r="159" spans="2:18" ht="15.75">
      <c r="B159" s="166"/>
      <c r="R159" s="172"/>
    </row>
    <row r="160" spans="2:18" ht="15.75">
      <c r="B160" s="166"/>
      <c r="R160" s="172"/>
    </row>
    <row r="161" spans="2:18" ht="15.75">
      <c r="B161" s="166"/>
      <c r="R161" s="172"/>
    </row>
    <row r="162" spans="2:18" ht="15.75">
      <c r="B162" s="166"/>
      <c r="R162" s="172"/>
    </row>
    <row r="163" spans="2:18" ht="15.75">
      <c r="B163" s="166"/>
      <c r="R163" s="172"/>
    </row>
    <row r="164" spans="2:18" ht="15.75">
      <c r="B164" s="166"/>
      <c r="R164" s="172"/>
    </row>
    <row r="165" spans="2:18" ht="15.75">
      <c r="B165" s="166"/>
      <c r="R165" s="172"/>
    </row>
    <row r="166" spans="2:18" ht="15.75">
      <c r="B166" s="166"/>
      <c r="R166" s="172"/>
    </row>
    <row r="167" spans="2:18" ht="15.75">
      <c r="B167" s="166"/>
      <c r="R167" s="172"/>
    </row>
    <row r="168" spans="2:18" ht="15.75">
      <c r="B168" s="166"/>
      <c r="R168" s="172"/>
    </row>
    <row r="169" spans="2:18" ht="15.75">
      <c r="B169" s="166"/>
      <c r="R169" s="172"/>
    </row>
    <row r="170" spans="2:18" ht="15.75">
      <c r="B170" s="166"/>
      <c r="R170" s="172"/>
    </row>
    <row r="171" spans="2:18" ht="15.75">
      <c r="B171" s="166"/>
      <c r="R171" s="172"/>
    </row>
    <row r="172" spans="2:18" ht="15.75">
      <c r="B172" s="166"/>
      <c r="R172" s="172"/>
    </row>
    <row r="173" spans="2:18" ht="15.75">
      <c r="B173" s="166"/>
      <c r="R173" s="172"/>
    </row>
    <row r="174" spans="2:18" ht="15.75">
      <c r="B174" s="166"/>
      <c r="R174" s="172"/>
    </row>
    <row r="175" spans="2:18" ht="15.75">
      <c r="B175" s="166"/>
      <c r="R175" s="172"/>
    </row>
    <row r="176" spans="2:18" ht="15.75">
      <c r="B176" s="166"/>
      <c r="R176" s="172"/>
    </row>
    <row r="177" spans="2:18" ht="15.75">
      <c r="B177" s="166"/>
      <c r="R177" s="172"/>
    </row>
    <row r="178" spans="2:18" ht="15.75">
      <c r="B178" s="166"/>
      <c r="R178" s="172"/>
    </row>
    <row r="179" spans="2:18" ht="15.75">
      <c r="B179" s="166"/>
      <c r="R179" s="172"/>
    </row>
    <row r="180" spans="2:18" ht="15.75">
      <c r="B180" s="166"/>
      <c r="R180" s="172"/>
    </row>
    <row r="181" spans="2:18" ht="15.75">
      <c r="B181" s="166"/>
      <c r="R181" s="172"/>
    </row>
    <row r="182" spans="2:18" ht="15.75">
      <c r="B182" s="166"/>
      <c r="R182" s="172"/>
    </row>
    <row r="183" spans="2:18" ht="15.75">
      <c r="B183" s="166"/>
      <c r="R183" s="172"/>
    </row>
    <row r="184" spans="2:18" ht="15.75">
      <c r="B184" s="166"/>
      <c r="R184" s="172"/>
    </row>
    <row r="185" spans="2:18" ht="15.75">
      <c r="B185" s="166"/>
      <c r="R185" s="172"/>
    </row>
    <row r="186" spans="2:18" ht="15.75">
      <c r="B186" s="166"/>
      <c r="R186" s="172"/>
    </row>
    <row r="187" spans="2:18" ht="15.75">
      <c r="B187" s="166"/>
      <c r="R187" s="172"/>
    </row>
    <row r="188" spans="2:18" ht="15.75">
      <c r="B188" s="166"/>
      <c r="R188" s="172"/>
    </row>
    <row r="189" spans="2:18" ht="15.75">
      <c r="B189" s="166"/>
      <c r="R189" s="172"/>
    </row>
    <row r="190" spans="2:18" ht="15.75">
      <c r="B190" s="166"/>
      <c r="R190" s="172"/>
    </row>
    <row r="191" spans="2:18" ht="15.75">
      <c r="B191" s="166"/>
      <c r="R191" s="172"/>
    </row>
    <row r="192" spans="2:18" ht="15.75">
      <c r="B192" s="166"/>
      <c r="R192" s="172"/>
    </row>
    <row r="193" spans="2:18" ht="15.75">
      <c r="B193" s="166"/>
      <c r="R193" s="172"/>
    </row>
    <row r="194" spans="2:18" ht="15.75">
      <c r="B194" s="166"/>
      <c r="R194" s="172"/>
    </row>
    <row r="195" spans="2:18" ht="15.75">
      <c r="B195" s="166"/>
      <c r="R195" s="172"/>
    </row>
    <row r="196" spans="2:18" ht="15.75">
      <c r="B196" s="166"/>
      <c r="R196" s="172"/>
    </row>
    <row r="197" spans="2:18" ht="15.75">
      <c r="B197" s="166"/>
      <c r="R197" s="172"/>
    </row>
    <row r="198" spans="2:18" ht="15.75">
      <c r="B198" s="166"/>
      <c r="R198" s="172"/>
    </row>
    <row r="199" spans="2:18" ht="15.75">
      <c r="B199" s="166"/>
      <c r="R199" s="172"/>
    </row>
    <row r="200" spans="2:18" ht="15.75">
      <c r="B200" s="166"/>
      <c r="R200" s="172"/>
    </row>
    <row r="201" spans="2:18" ht="15.75">
      <c r="B201" s="166"/>
      <c r="R201" s="172"/>
    </row>
    <row r="202" spans="2:18" ht="15.75">
      <c r="B202" s="166"/>
      <c r="R202" s="172"/>
    </row>
    <row r="203" spans="2:18" ht="15.75">
      <c r="B203" s="166"/>
      <c r="R203" s="172"/>
    </row>
    <row r="204" spans="2:18" ht="15.75">
      <c r="B204" s="166"/>
      <c r="R204" s="172"/>
    </row>
    <row r="205" spans="2:18" ht="15.75">
      <c r="B205" s="166"/>
      <c r="R205" s="172"/>
    </row>
    <row r="206" spans="2:18" ht="15.75">
      <c r="B206" s="166"/>
      <c r="R206" s="172"/>
    </row>
    <row r="207" spans="2:18" ht="15.75">
      <c r="B207" s="166"/>
      <c r="R207" s="172"/>
    </row>
    <row r="208" spans="2:18" ht="15.75">
      <c r="B208" s="166"/>
      <c r="R208" s="172"/>
    </row>
    <row r="209" spans="2:18" ht="15.75">
      <c r="B209" s="166"/>
      <c r="R209" s="172"/>
    </row>
    <row r="210" spans="2:18" ht="15.75">
      <c r="B210" s="166"/>
      <c r="R210" s="172"/>
    </row>
    <row r="211" spans="2:18" ht="15.75">
      <c r="B211" s="166"/>
      <c r="R211" s="172"/>
    </row>
    <row r="212" spans="2:18" ht="15.75">
      <c r="B212" s="166"/>
      <c r="R212" s="172"/>
    </row>
    <row r="213" spans="2:18" ht="15.75">
      <c r="B213" s="166"/>
      <c r="R213" s="172"/>
    </row>
    <row r="214" spans="2:18" ht="15.75">
      <c r="B214" s="166"/>
      <c r="R214" s="172"/>
    </row>
    <row r="215" spans="2:18" ht="15.75">
      <c r="B215" s="166"/>
      <c r="R215" s="172"/>
    </row>
    <row r="216" spans="2:18" ht="15.75">
      <c r="B216" s="166"/>
      <c r="R216" s="172"/>
    </row>
    <row r="217" spans="2:18" ht="15.75">
      <c r="B217" s="166"/>
      <c r="R217" s="172"/>
    </row>
    <row r="218" spans="2:18" ht="15.75">
      <c r="B218" s="166"/>
      <c r="R218" s="172"/>
    </row>
    <row r="219" spans="2:18" ht="15.75">
      <c r="B219" s="166"/>
      <c r="R219" s="172"/>
    </row>
    <row r="220" spans="2:18" ht="15.75">
      <c r="B220" s="166"/>
      <c r="R220" s="172"/>
    </row>
    <row r="221" spans="2:18" ht="15.75">
      <c r="B221" s="166"/>
      <c r="R221" s="172"/>
    </row>
    <row r="222" spans="2:18" ht="15.75">
      <c r="B222" s="166"/>
      <c r="R222" s="172"/>
    </row>
    <row r="223" spans="2:18" ht="15.75">
      <c r="B223" s="166"/>
      <c r="R223" s="172"/>
    </row>
    <row r="224" spans="2:18" ht="15.75">
      <c r="B224" s="166"/>
      <c r="R224" s="172"/>
    </row>
    <row r="225" spans="2:18" ht="15.75">
      <c r="B225" s="166"/>
      <c r="R225" s="172"/>
    </row>
    <row r="226" spans="2:18" ht="15.75">
      <c r="B226" s="166"/>
      <c r="R226" s="172"/>
    </row>
    <row r="227" spans="2:18" ht="15.75">
      <c r="B227" s="166"/>
      <c r="R227" s="172"/>
    </row>
    <row r="228" spans="2:18" ht="15.75">
      <c r="B228" s="166"/>
      <c r="R228" s="172"/>
    </row>
    <row r="229" spans="2:18" ht="15.75">
      <c r="B229" s="166"/>
      <c r="R229" s="172"/>
    </row>
    <row r="230" spans="2:18" ht="15.75">
      <c r="B230" s="166"/>
      <c r="R230" s="172"/>
    </row>
    <row r="231" spans="2:18" ht="15.75">
      <c r="B231" s="166"/>
      <c r="R231" s="172"/>
    </row>
    <row r="232" spans="2:18" ht="15.75">
      <c r="B232" s="166"/>
      <c r="R232" s="172"/>
    </row>
    <row r="233" spans="2:18" ht="15.75">
      <c r="B233" s="166"/>
      <c r="R233" s="172"/>
    </row>
    <row r="234" spans="2:18" ht="15.75">
      <c r="B234" s="166"/>
      <c r="R234" s="172"/>
    </row>
    <row r="235" spans="2:18" ht="15.75">
      <c r="B235" s="166"/>
      <c r="R235" s="172"/>
    </row>
    <row r="236" ht="15.75">
      <c r="R236" s="172"/>
    </row>
    <row r="237" ht="15.75">
      <c r="R237" s="172"/>
    </row>
    <row r="238" ht="15.75">
      <c r="R238" s="172"/>
    </row>
    <row r="239" ht="15.75">
      <c r="R239" s="172"/>
    </row>
    <row r="240" ht="15.75">
      <c r="R240" s="172"/>
    </row>
    <row r="241" ht="15.75">
      <c r="R241" s="172"/>
    </row>
    <row r="242" ht="15.75">
      <c r="R242" s="172"/>
    </row>
    <row r="243" ht="15.75">
      <c r="R243" s="172"/>
    </row>
    <row r="244" ht="15.75">
      <c r="R244" s="172"/>
    </row>
    <row r="245" ht="15.75">
      <c r="R245" s="172"/>
    </row>
    <row r="246" ht="15.75">
      <c r="R246" s="172"/>
    </row>
    <row r="247" ht="15.75">
      <c r="R247" s="172"/>
    </row>
    <row r="248" ht="15.75">
      <c r="R248" s="172"/>
    </row>
    <row r="249" ht="15.75">
      <c r="R249" s="172"/>
    </row>
    <row r="250" ht="15.75">
      <c r="R250" s="172"/>
    </row>
    <row r="251" ht="15.75">
      <c r="R251" s="172"/>
    </row>
    <row r="252" ht="15.75">
      <c r="R252" s="172"/>
    </row>
    <row r="253" ht="15.75">
      <c r="R253" s="172"/>
    </row>
    <row r="254" ht="15.75">
      <c r="R254" s="172"/>
    </row>
    <row r="255" ht="15.75">
      <c r="R255" s="172"/>
    </row>
    <row r="256" ht="15.75">
      <c r="R256" s="172"/>
    </row>
    <row r="257" ht="15.75">
      <c r="R257" s="172"/>
    </row>
    <row r="258" ht="15.75">
      <c r="R258" s="172"/>
    </row>
    <row r="259" ht="15.75">
      <c r="R259" s="172"/>
    </row>
    <row r="260" ht="15.75">
      <c r="R260" s="172"/>
    </row>
    <row r="261" ht="15.75">
      <c r="R261" s="172"/>
    </row>
    <row r="262" ht="15.75">
      <c r="R262" s="172"/>
    </row>
    <row r="263" ht="15.75">
      <c r="R263" s="172"/>
    </row>
    <row r="264" ht="15.75">
      <c r="R264" s="172"/>
    </row>
    <row r="265" ht="15.75">
      <c r="R265" s="172"/>
    </row>
    <row r="266" ht="15.75">
      <c r="R266" s="172"/>
    </row>
    <row r="267" ht="15.75">
      <c r="R267" s="172"/>
    </row>
    <row r="268" ht="15.75">
      <c r="R268" s="172"/>
    </row>
    <row r="269" ht="15.75">
      <c r="R269" s="172"/>
    </row>
    <row r="270" ht="15.75">
      <c r="R270" s="172"/>
    </row>
    <row r="271" ht="15.75">
      <c r="R271" s="172"/>
    </row>
    <row r="272" ht="15.75">
      <c r="R272" s="172"/>
    </row>
    <row r="273" ht="15.75">
      <c r="R273" s="172"/>
    </row>
    <row r="274" ht="15.75">
      <c r="R274" s="172"/>
    </row>
    <row r="275" ht="15.75">
      <c r="R275" s="172"/>
    </row>
    <row r="276" ht="15.75">
      <c r="R276" s="172"/>
    </row>
    <row r="277" ht="15.75">
      <c r="R277" s="172"/>
    </row>
    <row r="278" ht="15.75">
      <c r="R278" s="172"/>
    </row>
    <row r="279" ht="15.75">
      <c r="R279" s="172"/>
    </row>
    <row r="280" ht="15.75">
      <c r="R280" s="172"/>
    </row>
    <row r="281" ht="15.75">
      <c r="R281" s="172"/>
    </row>
    <row r="282" ht="15.75">
      <c r="R282" s="172"/>
    </row>
    <row r="283" ht="15.75">
      <c r="R283" s="172"/>
    </row>
    <row r="284" ht="15.75">
      <c r="R284" s="172"/>
    </row>
    <row r="285" ht="15.75">
      <c r="R285" s="172"/>
    </row>
    <row r="286" ht="15.75">
      <c r="R286" s="172"/>
    </row>
    <row r="287" ht="15.75">
      <c r="R287" s="172"/>
    </row>
    <row r="288" ht="15.75">
      <c r="R288" s="172"/>
    </row>
    <row r="289" ht="15.75">
      <c r="R289" s="172"/>
    </row>
    <row r="290" ht="15.75">
      <c r="R290" s="172"/>
    </row>
    <row r="291" ht="15.75">
      <c r="R291" s="172"/>
    </row>
    <row r="292" ht="15.75">
      <c r="R292" s="172"/>
    </row>
    <row r="293" ht="15.75">
      <c r="R293" s="172"/>
    </row>
    <row r="294" ht="15.75">
      <c r="R294" s="172"/>
    </row>
    <row r="295" ht="15.75">
      <c r="R295" s="172"/>
    </row>
    <row r="296" ht="15.75">
      <c r="R296" s="172"/>
    </row>
    <row r="297" ht="15.75">
      <c r="R297" s="172"/>
    </row>
    <row r="298" ht="15.75">
      <c r="R298" s="172"/>
    </row>
    <row r="299" ht="15.75">
      <c r="R299" s="172"/>
    </row>
    <row r="300" ht="15.75">
      <c r="R300" s="172"/>
    </row>
    <row r="301" ht="15.75">
      <c r="R301" s="172"/>
    </row>
    <row r="302" ht="15.75">
      <c r="R302" s="172"/>
    </row>
    <row r="303" ht="15.75">
      <c r="R303" s="172"/>
    </row>
    <row r="304" ht="15.75">
      <c r="R304" s="172"/>
    </row>
    <row r="305" ht="15.75">
      <c r="R305" s="172"/>
    </row>
    <row r="306" ht="15.75">
      <c r="R306" s="172"/>
    </row>
    <row r="307" ht="15.75">
      <c r="R307" s="172"/>
    </row>
    <row r="308" ht="15.75">
      <c r="R308" s="172"/>
    </row>
    <row r="309" ht="15.75">
      <c r="R309" s="172"/>
    </row>
    <row r="310" ht="15.75">
      <c r="R310" s="172"/>
    </row>
    <row r="311" ht="15.75">
      <c r="R311" s="172"/>
    </row>
    <row r="312" ht="15.75">
      <c r="R312" s="172"/>
    </row>
    <row r="313" ht="15.75">
      <c r="R313" s="172"/>
    </row>
    <row r="314" ht="15.75">
      <c r="R314" s="172"/>
    </row>
    <row r="315" ht="15.75">
      <c r="R315" s="172"/>
    </row>
    <row r="316" ht="15.75">
      <c r="R316" s="172"/>
    </row>
    <row r="317" ht="15.75">
      <c r="R317" s="172"/>
    </row>
    <row r="318" ht="15.75">
      <c r="R318" s="172"/>
    </row>
    <row r="319" ht="15.75">
      <c r="R319" s="172"/>
    </row>
    <row r="320" ht="15.75">
      <c r="R320" s="172"/>
    </row>
    <row r="321" ht="15.75">
      <c r="R321" s="172"/>
    </row>
    <row r="322" ht="15.75">
      <c r="R322" s="172"/>
    </row>
    <row r="323" ht="15.75">
      <c r="R323" s="172"/>
    </row>
    <row r="324" ht="15.75">
      <c r="R324" s="172"/>
    </row>
    <row r="325" ht="15.75">
      <c r="R325" s="172"/>
    </row>
    <row r="326" ht="15.75">
      <c r="R326" s="172"/>
    </row>
    <row r="327" ht="15.75">
      <c r="R327" s="172"/>
    </row>
    <row r="328" ht="15.75">
      <c r="R328" s="172"/>
    </row>
    <row r="329" ht="15.75">
      <c r="R329" s="172"/>
    </row>
    <row r="330" ht="15.75">
      <c r="R330" s="172"/>
    </row>
    <row r="331" ht="15.75">
      <c r="R331" s="172"/>
    </row>
    <row r="332" ht="15.75">
      <c r="R332" s="172"/>
    </row>
    <row r="333" ht="15.75">
      <c r="R333" s="172"/>
    </row>
    <row r="334" ht="15.75">
      <c r="R334" s="172"/>
    </row>
    <row r="335" ht="15.75">
      <c r="R335" s="172"/>
    </row>
    <row r="336" ht="15.75">
      <c r="R336" s="172"/>
    </row>
    <row r="337" ht="15.75">
      <c r="R337" s="172"/>
    </row>
    <row r="338" ht="15.75">
      <c r="R338" s="172"/>
    </row>
    <row r="339" ht="15.75">
      <c r="R339" s="172"/>
    </row>
    <row r="340" ht="15.75">
      <c r="R340" s="172"/>
    </row>
    <row r="341" ht="15.75">
      <c r="R341" s="172"/>
    </row>
    <row r="342" ht="15.75">
      <c r="R342" s="172"/>
    </row>
    <row r="343" ht="15.75">
      <c r="R343" s="172"/>
    </row>
    <row r="344" ht="15.75">
      <c r="R344" s="172"/>
    </row>
    <row r="345" ht="15.75">
      <c r="R345" s="172"/>
    </row>
    <row r="346" ht="15.75">
      <c r="R346" s="172"/>
    </row>
    <row r="347" ht="15.75">
      <c r="R347" s="172"/>
    </row>
    <row r="348" ht="15.75">
      <c r="R348" s="172"/>
    </row>
    <row r="349" ht="15.75">
      <c r="R349" s="172"/>
    </row>
    <row r="350" ht="15.75">
      <c r="R350" s="172"/>
    </row>
    <row r="351" ht="15.75">
      <c r="R351" s="172"/>
    </row>
    <row r="352" ht="15.75">
      <c r="R352" s="172"/>
    </row>
    <row r="353" ht="15.75">
      <c r="R353" s="172"/>
    </row>
    <row r="354" ht="15.75">
      <c r="R354" s="172"/>
    </row>
    <row r="355" ht="15.75">
      <c r="R355" s="172"/>
    </row>
    <row r="356" ht="15.75">
      <c r="R356" s="172"/>
    </row>
    <row r="357" ht="15.75">
      <c r="R357" s="172"/>
    </row>
    <row r="358" ht="15.75">
      <c r="R358" s="172"/>
    </row>
    <row r="359" ht="15.75">
      <c r="R359" s="172"/>
    </row>
    <row r="360" ht="15.75">
      <c r="R360" s="172"/>
    </row>
    <row r="361" ht="15.75">
      <c r="R361" s="172"/>
    </row>
    <row r="362" ht="15.75">
      <c r="R362" s="172"/>
    </row>
    <row r="363" ht="15.75">
      <c r="R363" s="172"/>
    </row>
    <row r="364" ht="15.75">
      <c r="R364" s="172"/>
    </row>
    <row r="365" ht="15.75">
      <c r="R365" s="172"/>
    </row>
    <row r="366" ht="15.75">
      <c r="R366" s="172"/>
    </row>
    <row r="367" ht="15.75">
      <c r="R367" s="172"/>
    </row>
    <row r="368" ht="15.75">
      <c r="R368" s="172"/>
    </row>
    <row r="369" ht="15.75">
      <c r="R369" s="172"/>
    </row>
    <row r="370" ht="15.75">
      <c r="R370" s="172"/>
    </row>
    <row r="371" ht="15.75">
      <c r="R371" s="172"/>
    </row>
    <row r="372" ht="15.75">
      <c r="R372" s="172"/>
    </row>
    <row r="373" ht="15.75">
      <c r="R373" s="172"/>
    </row>
    <row r="374" ht="15.75">
      <c r="R374" s="172"/>
    </row>
    <row r="375" ht="15.75">
      <c r="R375" s="172"/>
    </row>
    <row r="376" ht="15.75">
      <c r="R376" s="172"/>
    </row>
    <row r="377" ht="15.75">
      <c r="R377" s="172"/>
    </row>
    <row r="378" ht="15.75">
      <c r="R378" s="172"/>
    </row>
    <row r="379" ht="15.75">
      <c r="R379" s="172"/>
    </row>
    <row r="380" ht="15.75">
      <c r="R380" s="172"/>
    </row>
    <row r="381" ht="15.75">
      <c r="R381" s="172"/>
    </row>
    <row r="382" ht="15.75">
      <c r="R382" s="172"/>
    </row>
    <row r="383" ht="15.75">
      <c r="R383" s="172"/>
    </row>
    <row r="384" ht="15.75">
      <c r="R384" s="172"/>
    </row>
    <row r="385" ht="15.75">
      <c r="R385" s="172"/>
    </row>
    <row r="386" ht="15.75">
      <c r="R386" s="172"/>
    </row>
    <row r="387" ht="15.75">
      <c r="R387" s="172"/>
    </row>
    <row r="388" ht="15.75">
      <c r="R388" s="172"/>
    </row>
    <row r="389" ht="15.75">
      <c r="R389" s="172"/>
    </row>
    <row r="390" ht="15.75">
      <c r="R390" s="172"/>
    </row>
    <row r="391" ht="15.75">
      <c r="R391" s="172"/>
    </row>
    <row r="392" ht="15.75">
      <c r="R392" s="172"/>
    </row>
    <row r="393" ht="15.75">
      <c r="R393" s="172"/>
    </row>
    <row r="394" ht="15.75">
      <c r="R394" s="172"/>
    </row>
    <row r="395" ht="15.75">
      <c r="R395" s="172"/>
    </row>
    <row r="396" ht="15.75">
      <c r="R396" s="172"/>
    </row>
    <row r="397" ht="15.75">
      <c r="R397" s="172"/>
    </row>
    <row r="398" ht="15.75">
      <c r="R398" s="172"/>
    </row>
    <row r="399" ht="15.75">
      <c r="R399" s="172"/>
    </row>
    <row r="400" ht="15.75">
      <c r="R400" s="172"/>
    </row>
    <row r="401" ht="15.75">
      <c r="R401" s="172"/>
    </row>
    <row r="402" ht="15.75">
      <c r="R402" s="172"/>
    </row>
    <row r="403" ht="15.75">
      <c r="R403" s="172"/>
    </row>
    <row r="404" ht="15.75">
      <c r="R404" s="172"/>
    </row>
    <row r="405" ht="15.75">
      <c r="R405" s="172"/>
    </row>
    <row r="406" ht="15.75">
      <c r="R406" s="172"/>
    </row>
    <row r="407" ht="15.75">
      <c r="R407" s="172"/>
    </row>
    <row r="408" ht="15.75">
      <c r="R408" s="172"/>
    </row>
    <row r="409" ht="15.75">
      <c r="R409" s="172"/>
    </row>
    <row r="410" ht="15.75">
      <c r="R410" s="172"/>
    </row>
    <row r="411" ht="15.75">
      <c r="R411" s="172"/>
    </row>
    <row r="412" ht="15.75">
      <c r="R412" s="172"/>
    </row>
    <row r="413" ht="15.75">
      <c r="R413" s="172"/>
    </row>
    <row r="414" ht="15.75">
      <c r="R414" s="172"/>
    </row>
    <row r="415" ht="15.75">
      <c r="R415" s="172"/>
    </row>
    <row r="416" ht="15.75">
      <c r="R416" s="172"/>
    </row>
    <row r="417" ht="15.75">
      <c r="R417" s="172"/>
    </row>
    <row r="418" ht="15.75">
      <c r="R418" s="172"/>
    </row>
    <row r="419" ht="15.75">
      <c r="R419" s="172"/>
    </row>
    <row r="420" ht="15.75">
      <c r="R420" s="172"/>
    </row>
    <row r="421" ht="15.75">
      <c r="R421" s="172"/>
    </row>
    <row r="422" ht="15.75">
      <c r="R422" s="172"/>
    </row>
    <row r="423" ht="15.75">
      <c r="R423" s="172"/>
    </row>
    <row r="424" ht="15.75">
      <c r="R424" s="172"/>
    </row>
    <row r="425" ht="15.75">
      <c r="R425" s="172"/>
    </row>
    <row r="426" ht="15.75">
      <c r="R426" s="172"/>
    </row>
    <row r="427" ht="15.75">
      <c r="R427" s="172"/>
    </row>
    <row r="428" ht="15.75">
      <c r="R428" s="172"/>
    </row>
    <row r="429" ht="15.75">
      <c r="R429" s="172"/>
    </row>
    <row r="430" ht="15.75">
      <c r="R430" s="172"/>
    </row>
    <row r="431" ht="15.75">
      <c r="R431" s="172"/>
    </row>
    <row r="432" ht="15.75">
      <c r="R432" s="172"/>
    </row>
    <row r="433" ht="15.75">
      <c r="R433" s="172"/>
    </row>
    <row r="434" ht="15.75">
      <c r="R434" s="172"/>
    </row>
    <row r="435" ht="15.75">
      <c r="R435" s="172"/>
    </row>
    <row r="436" ht="15.75">
      <c r="R436" s="172"/>
    </row>
    <row r="437" ht="15.75">
      <c r="R437" s="172"/>
    </row>
    <row r="438" ht="15.75">
      <c r="R438" s="172"/>
    </row>
    <row r="439" ht="15.75">
      <c r="R439" s="172"/>
    </row>
    <row r="440" ht="15.75">
      <c r="R440" s="172"/>
    </row>
    <row r="441" ht="15.75">
      <c r="R441" s="172"/>
    </row>
    <row r="442" ht="15.75">
      <c r="R442" s="172"/>
    </row>
    <row r="443" ht="15.75">
      <c r="R443" s="172"/>
    </row>
    <row r="444" ht="15.75">
      <c r="R444" s="172"/>
    </row>
    <row r="445" ht="15.75">
      <c r="R445" s="172"/>
    </row>
    <row r="446" ht="15.75">
      <c r="R446" s="172"/>
    </row>
    <row r="447" ht="15.75">
      <c r="R447" s="172"/>
    </row>
    <row r="448" ht="15.75">
      <c r="R448" s="172"/>
    </row>
    <row r="449" ht="15.75">
      <c r="R449" s="172"/>
    </row>
    <row r="450" ht="15.75">
      <c r="R450" s="172"/>
    </row>
    <row r="451" ht="15.75">
      <c r="R451" s="172"/>
    </row>
    <row r="452" ht="15.75">
      <c r="R452" s="172"/>
    </row>
    <row r="453" ht="15.75">
      <c r="R453" s="172"/>
    </row>
    <row r="454" ht="15.75">
      <c r="R454" s="172"/>
    </row>
    <row r="455" ht="15.75">
      <c r="R455" s="172"/>
    </row>
    <row r="456" ht="15.75">
      <c r="R456" s="172"/>
    </row>
    <row r="457" ht="15.75">
      <c r="R457" s="172"/>
    </row>
    <row r="458" ht="15.75">
      <c r="R458" s="172"/>
    </row>
    <row r="459" ht="15.75">
      <c r="R459" s="172"/>
    </row>
  </sheetData>
  <sheetProtection/>
  <mergeCells count="26">
    <mergeCell ref="D8:D9"/>
    <mergeCell ref="E8:E9"/>
    <mergeCell ref="F8:F9"/>
    <mergeCell ref="C7:F7"/>
    <mergeCell ref="L7:L9"/>
    <mergeCell ref="K7:K9"/>
    <mergeCell ref="J7:J9"/>
    <mergeCell ref="I7:I9"/>
    <mergeCell ref="H7:H9"/>
    <mergeCell ref="G7:G9"/>
    <mergeCell ref="R7:R9"/>
    <mergeCell ref="Q7:Q9"/>
    <mergeCell ref="P7:P9"/>
    <mergeCell ref="O7:O9"/>
    <mergeCell ref="N7:N9"/>
    <mergeCell ref="M7:M9"/>
    <mergeCell ref="A6:A9"/>
    <mergeCell ref="T6:T9"/>
    <mergeCell ref="B6:G6"/>
    <mergeCell ref="H6:I6"/>
    <mergeCell ref="J6:K6"/>
    <mergeCell ref="L6:M6"/>
    <mergeCell ref="N6:O6"/>
    <mergeCell ref="P6:Q6"/>
    <mergeCell ref="R6:S6"/>
    <mergeCell ref="S7:S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C14" sqref="C14"/>
    </sheetView>
  </sheetViews>
  <sheetFormatPr defaultColWidth="7.99609375" defaultRowHeight="13.5"/>
  <cols>
    <col min="1" max="1" width="10.3359375" style="83" customWidth="1"/>
    <col min="2" max="4" width="11.6640625" style="84" customWidth="1"/>
    <col min="5" max="9" width="11.6640625" style="69" customWidth="1"/>
    <col min="10" max="10" width="11.6640625" style="84" customWidth="1"/>
    <col min="11" max="11" width="11.6640625" style="69" customWidth="1"/>
    <col min="12" max="12" width="9.3359375" style="69" customWidth="1"/>
    <col min="13" max="13" width="5.3359375" style="69" customWidth="1"/>
    <col min="14" max="16384" width="7.99609375" style="69" customWidth="1"/>
  </cols>
  <sheetData>
    <row r="1" spans="1:12" s="679" customFormat="1" ht="12" customHeight="1">
      <c r="A1" s="667" t="s">
        <v>356</v>
      </c>
      <c r="B1" s="678"/>
      <c r="C1" s="678"/>
      <c r="D1" s="678"/>
      <c r="I1" s="868" t="s">
        <v>23</v>
      </c>
      <c r="J1" s="869"/>
      <c r="K1" s="869"/>
      <c r="L1" s="869"/>
    </row>
    <row r="2" spans="1:10" ht="12" customHeight="1">
      <c r="A2" s="85"/>
      <c r="B2" s="68"/>
      <c r="C2" s="68"/>
      <c r="D2" s="68"/>
      <c r="J2" s="68"/>
    </row>
    <row r="3" spans="1:12" s="70" customFormat="1" ht="24" customHeight="1">
      <c r="A3" s="870" t="s">
        <v>409</v>
      </c>
      <c r="B3" s="870"/>
      <c r="C3" s="870"/>
      <c r="D3" s="870"/>
      <c r="E3" s="870"/>
      <c r="F3" s="870"/>
      <c r="G3" s="872" t="s">
        <v>410</v>
      </c>
      <c r="H3" s="872"/>
      <c r="I3" s="872"/>
      <c r="J3" s="872"/>
      <c r="K3" s="872"/>
      <c r="L3" s="872"/>
    </row>
    <row r="4" spans="1:11" s="73" customFormat="1" ht="12" customHeight="1">
      <c r="A4" s="71"/>
      <c r="B4" s="71" t="s">
        <v>24</v>
      </c>
      <c r="C4" s="71" t="s">
        <v>24</v>
      </c>
      <c r="D4" s="71" t="s">
        <v>24</v>
      </c>
      <c r="E4" s="71" t="s">
        <v>24</v>
      </c>
      <c r="F4" s="72" t="s">
        <v>24</v>
      </c>
      <c r="G4" s="71" t="s">
        <v>24</v>
      </c>
      <c r="H4" s="71" t="s">
        <v>24</v>
      </c>
      <c r="I4" s="71" t="s">
        <v>24</v>
      </c>
      <c r="J4" s="72" t="s">
        <v>24</v>
      </c>
      <c r="K4" s="73" t="s">
        <v>24</v>
      </c>
    </row>
    <row r="5" spans="1:12" s="683" customFormat="1" ht="12" customHeight="1" thickBot="1">
      <c r="A5" s="677" t="s">
        <v>357</v>
      </c>
      <c r="B5" s="682"/>
      <c r="C5" s="682"/>
      <c r="D5" s="682"/>
      <c r="G5" s="684"/>
      <c r="H5" s="684"/>
      <c r="I5" s="684"/>
      <c r="J5" s="682"/>
      <c r="L5" s="685" t="s">
        <v>30</v>
      </c>
    </row>
    <row r="6" spans="1:12" s="75" customFormat="1" ht="15.75" customHeight="1">
      <c r="A6" s="855" t="s">
        <v>358</v>
      </c>
      <c r="B6" s="854" t="s">
        <v>359</v>
      </c>
      <c r="C6" s="855"/>
      <c r="D6" s="854" t="s">
        <v>360</v>
      </c>
      <c r="E6" s="858"/>
      <c r="F6" s="861" t="s">
        <v>159</v>
      </c>
      <c r="G6" s="862"/>
      <c r="H6" s="854" t="s">
        <v>361</v>
      </c>
      <c r="I6" s="855"/>
      <c r="J6" s="854" t="s">
        <v>54</v>
      </c>
      <c r="K6" s="858"/>
      <c r="L6" s="865" t="s">
        <v>10</v>
      </c>
    </row>
    <row r="7" spans="1:12" s="75" customFormat="1" ht="29.25" customHeight="1">
      <c r="A7" s="857"/>
      <c r="B7" s="856"/>
      <c r="C7" s="857"/>
      <c r="D7" s="859"/>
      <c r="E7" s="860"/>
      <c r="F7" s="863"/>
      <c r="G7" s="864"/>
      <c r="H7" s="856"/>
      <c r="I7" s="857"/>
      <c r="J7" s="859"/>
      <c r="K7" s="860"/>
      <c r="L7" s="866"/>
    </row>
    <row r="8" spans="1:12" s="75" customFormat="1" ht="15.75" customHeight="1">
      <c r="A8" s="857"/>
      <c r="B8" s="852" t="s">
        <v>362</v>
      </c>
      <c r="C8" s="852" t="s">
        <v>363</v>
      </c>
      <c r="D8" s="852" t="s">
        <v>362</v>
      </c>
      <c r="E8" s="852" t="s">
        <v>363</v>
      </c>
      <c r="F8" s="852" t="s">
        <v>362</v>
      </c>
      <c r="G8" s="852" t="s">
        <v>53</v>
      </c>
      <c r="H8" s="852" t="s">
        <v>52</v>
      </c>
      <c r="I8" s="852" t="s">
        <v>363</v>
      </c>
      <c r="J8" s="852" t="s">
        <v>362</v>
      </c>
      <c r="K8" s="852" t="s">
        <v>53</v>
      </c>
      <c r="L8" s="866"/>
    </row>
    <row r="9" spans="1:12" s="75" customFormat="1" ht="15.75" customHeight="1">
      <c r="A9" s="871"/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67"/>
    </row>
    <row r="10" spans="1:12" s="57" customFormat="1" ht="57" customHeight="1">
      <c r="A10" s="55" t="s">
        <v>60</v>
      </c>
      <c r="B10" s="151">
        <v>200</v>
      </c>
      <c r="C10" s="151">
        <v>3030</v>
      </c>
      <c r="D10" s="151">
        <v>2</v>
      </c>
      <c r="E10" s="151">
        <v>11</v>
      </c>
      <c r="F10" s="151">
        <v>8</v>
      </c>
      <c r="G10" s="151">
        <v>36</v>
      </c>
      <c r="H10" s="151">
        <v>188</v>
      </c>
      <c r="I10" s="151">
        <v>2963</v>
      </c>
      <c r="J10" s="151">
        <v>2</v>
      </c>
      <c r="K10" s="51">
        <v>20</v>
      </c>
      <c r="L10" s="56" t="s">
        <v>60</v>
      </c>
    </row>
    <row r="11" spans="1:12" s="57" customFormat="1" ht="57" customHeight="1">
      <c r="A11" s="55" t="s">
        <v>62</v>
      </c>
      <c r="B11" s="151">
        <v>205</v>
      </c>
      <c r="C11" s="151">
        <v>3143.4216</v>
      </c>
      <c r="D11" s="151">
        <v>2</v>
      </c>
      <c r="E11" s="151">
        <v>10.9</v>
      </c>
      <c r="F11" s="151">
        <v>8</v>
      </c>
      <c r="G11" s="151">
        <v>35.9216</v>
      </c>
      <c r="H11" s="151">
        <v>193</v>
      </c>
      <c r="I11" s="151">
        <v>3076.6</v>
      </c>
      <c r="J11" s="151">
        <v>2</v>
      </c>
      <c r="K11" s="51">
        <v>20</v>
      </c>
      <c r="L11" s="56" t="s">
        <v>62</v>
      </c>
    </row>
    <row r="12" spans="1:12" s="57" customFormat="1" ht="57" customHeight="1">
      <c r="A12" s="55" t="s">
        <v>63</v>
      </c>
      <c r="B12" s="151">
        <v>211</v>
      </c>
      <c r="C12" s="151">
        <v>3056</v>
      </c>
      <c r="D12" s="151">
        <v>9</v>
      </c>
      <c r="E12" s="151">
        <v>46</v>
      </c>
      <c r="F12" s="151">
        <v>0</v>
      </c>
      <c r="G12" s="151">
        <v>0</v>
      </c>
      <c r="H12" s="151">
        <v>200</v>
      </c>
      <c r="I12" s="151">
        <v>2990</v>
      </c>
      <c r="J12" s="151">
        <v>2</v>
      </c>
      <c r="K12" s="51">
        <v>20</v>
      </c>
      <c r="L12" s="56" t="s">
        <v>63</v>
      </c>
    </row>
    <row r="13" spans="1:12" s="57" customFormat="1" ht="57" customHeight="1">
      <c r="A13" s="55" t="s">
        <v>390</v>
      </c>
      <c r="B13" s="151">
        <v>209</v>
      </c>
      <c r="C13" s="151">
        <v>3217.2216000000003</v>
      </c>
      <c r="D13" s="151">
        <v>9</v>
      </c>
      <c r="E13" s="151">
        <v>45.9216</v>
      </c>
      <c r="F13" s="151">
        <v>0</v>
      </c>
      <c r="G13" s="151">
        <v>0</v>
      </c>
      <c r="H13" s="151">
        <v>198</v>
      </c>
      <c r="I13" s="151">
        <v>3151.3</v>
      </c>
      <c r="J13" s="151">
        <v>2</v>
      </c>
      <c r="K13" s="51">
        <v>20</v>
      </c>
      <c r="L13" s="56" t="s">
        <v>390</v>
      </c>
    </row>
    <row r="14" spans="1:12" s="74" customFormat="1" ht="57" customHeight="1">
      <c r="A14" s="620" t="s">
        <v>391</v>
      </c>
      <c r="B14" s="621">
        <f>SUM(D14,F14,H14,J14)</f>
        <v>93</v>
      </c>
      <c r="C14" s="621">
        <f>SUM(E14,G14,I14,K14)</f>
        <v>801.8216</v>
      </c>
      <c r="D14" s="621">
        <v>10</v>
      </c>
      <c r="E14" s="621">
        <v>46.8216</v>
      </c>
      <c r="F14" s="621">
        <v>0</v>
      </c>
      <c r="G14" s="621">
        <v>0</v>
      </c>
      <c r="H14" s="621">
        <v>81</v>
      </c>
      <c r="I14" s="621">
        <v>735</v>
      </c>
      <c r="J14" s="621">
        <v>2</v>
      </c>
      <c r="K14" s="621">
        <v>20</v>
      </c>
      <c r="L14" s="622" t="s">
        <v>395</v>
      </c>
    </row>
    <row r="15" spans="1:12" s="57" customFormat="1" ht="3" customHeight="1" thickBot="1">
      <c r="A15" s="76"/>
      <c r="B15" s="77"/>
      <c r="C15" s="77"/>
      <c r="D15" s="49"/>
      <c r="E15" s="49"/>
      <c r="F15" s="49"/>
      <c r="G15" s="77"/>
      <c r="H15" s="49"/>
      <c r="I15" s="49"/>
      <c r="J15" s="49"/>
      <c r="K15" s="77"/>
      <c r="L15" s="78"/>
    </row>
    <row r="16" spans="1:10" s="57" customFormat="1" ht="12" customHeight="1">
      <c r="A16" s="79" t="s">
        <v>55</v>
      </c>
      <c r="B16" s="80"/>
      <c r="C16" s="80"/>
      <c r="D16" s="81"/>
      <c r="G16" s="12" t="s">
        <v>61</v>
      </c>
      <c r="J16" s="80"/>
    </row>
    <row r="17" spans="1:10" s="57" customFormat="1" ht="12.75" customHeight="1">
      <c r="A17" s="82"/>
      <c r="B17" s="80"/>
      <c r="C17" s="80"/>
      <c r="D17" s="80"/>
      <c r="J17" s="80"/>
    </row>
    <row r="18" ht="12.75" customHeight="1">
      <c r="J18" s="68"/>
    </row>
    <row r="19" ht="9.75" customHeight="1">
      <c r="J19" s="68"/>
    </row>
    <row r="20" ht="15.75">
      <c r="J20" s="68"/>
    </row>
    <row r="21" ht="15.75">
      <c r="J21" s="68"/>
    </row>
    <row r="22" ht="15.75">
      <c r="J22" s="68"/>
    </row>
    <row r="23" ht="15.75">
      <c r="J23" s="68"/>
    </row>
    <row r="24" ht="15.75">
      <c r="J24" s="68"/>
    </row>
    <row r="25" ht="15.75">
      <c r="J25" s="68"/>
    </row>
    <row r="26" ht="15.75">
      <c r="J26" s="68"/>
    </row>
    <row r="27" ht="15.75">
      <c r="J27" s="68"/>
    </row>
    <row r="28" ht="15.75">
      <c r="J28" s="68"/>
    </row>
    <row r="29" ht="15.75">
      <c r="J29" s="68"/>
    </row>
    <row r="30" ht="15.75">
      <c r="J30" s="68"/>
    </row>
    <row r="31" ht="15.75">
      <c r="J31" s="68"/>
    </row>
    <row r="32" ht="15.75">
      <c r="J32" s="68"/>
    </row>
    <row r="33" ht="15.75">
      <c r="J33" s="68"/>
    </row>
    <row r="34" ht="15.75">
      <c r="J34" s="68"/>
    </row>
    <row r="35" ht="15.75">
      <c r="J35" s="68"/>
    </row>
    <row r="36" ht="15.75">
      <c r="J36" s="68"/>
    </row>
    <row r="37" ht="15.75">
      <c r="J37" s="68"/>
    </row>
    <row r="38" ht="15.75">
      <c r="J38" s="68"/>
    </row>
  </sheetData>
  <sheetProtection/>
  <mergeCells count="20">
    <mergeCell ref="I1:L1"/>
    <mergeCell ref="A3:F3"/>
    <mergeCell ref="H6:I7"/>
    <mergeCell ref="A6:A9"/>
    <mergeCell ref="E8:E9"/>
    <mergeCell ref="H8:H9"/>
    <mergeCell ref="F8:F9"/>
    <mergeCell ref="K8:K9"/>
    <mergeCell ref="G8:G9"/>
    <mergeCell ref="G3:L3"/>
    <mergeCell ref="B8:B9"/>
    <mergeCell ref="I8:I9"/>
    <mergeCell ref="B6:C7"/>
    <mergeCell ref="D6:E7"/>
    <mergeCell ref="F6:G7"/>
    <mergeCell ref="L6:L9"/>
    <mergeCell ref="J8:J9"/>
    <mergeCell ref="D8:D9"/>
    <mergeCell ref="C8:C9"/>
    <mergeCell ref="J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zoomScalePageLayoutView="0" workbookViewId="0" topLeftCell="A4">
      <selection activeCell="F18" sqref="F18"/>
    </sheetView>
  </sheetViews>
  <sheetFormatPr defaultColWidth="7.99609375" defaultRowHeight="13.5"/>
  <cols>
    <col min="1" max="1" width="10.3359375" style="83" customWidth="1"/>
    <col min="2" max="4" width="14.77734375" style="84" customWidth="1"/>
    <col min="5" max="7" width="14.77734375" style="69" customWidth="1"/>
    <col min="8" max="8" width="14.77734375" style="84" customWidth="1"/>
    <col min="9" max="9" width="14.77734375" style="69" customWidth="1"/>
    <col min="10" max="10" width="9.3359375" style="69" customWidth="1"/>
    <col min="11" max="11" width="5.3359375" style="69" customWidth="1"/>
    <col min="12" max="16384" width="7.99609375" style="69" customWidth="1"/>
  </cols>
  <sheetData>
    <row r="1" spans="1:10" s="679" customFormat="1" ht="12" customHeight="1">
      <c r="A1" s="667" t="s">
        <v>356</v>
      </c>
      <c r="B1" s="678"/>
      <c r="C1" s="678"/>
      <c r="D1" s="678"/>
      <c r="G1" s="868" t="s">
        <v>23</v>
      </c>
      <c r="H1" s="869"/>
      <c r="I1" s="869"/>
      <c r="J1" s="869"/>
    </row>
    <row r="2" spans="1:8" ht="12" customHeight="1">
      <c r="A2" s="85"/>
      <c r="B2" s="68"/>
      <c r="C2" s="68"/>
      <c r="D2" s="68"/>
      <c r="H2" s="68"/>
    </row>
    <row r="3" spans="1:10" s="70" customFormat="1" ht="21.75" customHeight="1">
      <c r="A3" s="870" t="s">
        <v>411</v>
      </c>
      <c r="B3" s="870"/>
      <c r="C3" s="870"/>
      <c r="D3" s="870"/>
      <c r="E3" s="870"/>
      <c r="F3" s="872" t="s">
        <v>412</v>
      </c>
      <c r="G3" s="872"/>
      <c r="H3" s="872"/>
      <c r="I3" s="872"/>
      <c r="J3" s="872"/>
    </row>
    <row r="4" spans="1:9" s="680" customFormat="1" ht="12" customHeight="1">
      <c r="A4" s="681"/>
      <c r="B4" s="681" t="s">
        <v>24</v>
      </c>
      <c r="C4" s="681" t="s">
        <v>24</v>
      </c>
      <c r="D4" s="681" t="s">
        <v>24</v>
      </c>
      <c r="E4" s="681" t="s">
        <v>24</v>
      </c>
      <c r="F4" s="681" t="s">
        <v>24</v>
      </c>
      <c r="G4" s="681" t="s">
        <v>24</v>
      </c>
      <c r="H4" s="688" t="s">
        <v>24</v>
      </c>
      <c r="I4" s="680" t="s">
        <v>24</v>
      </c>
    </row>
    <row r="5" spans="1:10" s="683" customFormat="1" ht="12" customHeight="1" thickBot="1">
      <c r="A5" s="677" t="s">
        <v>366</v>
      </c>
      <c r="B5" s="682"/>
      <c r="C5" s="682"/>
      <c r="D5" s="682"/>
      <c r="F5" s="684"/>
      <c r="G5" s="684"/>
      <c r="H5" s="682"/>
      <c r="J5" s="685" t="s">
        <v>367</v>
      </c>
    </row>
    <row r="6" spans="1:10" s="75" customFormat="1" ht="15.75" customHeight="1">
      <c r="A6" s="855" t="s">
        <v>158</v>
      </c>
      <c r="B6" s="854" t="s">
        <v>48</v>
      </c>
      <c r="C6" s="855"/>
      <c r="D6" s="854" t="s">
        <v>49</v>
      </c>
      <c r="E6" s="858"/>
      <c r="F6" s="854" t="s">
        <v>50</v>
      </c>
      <c r="G6" s="855"/>
      <c r="H6" s="854" t="s">
        <v>51</v>
      </c>
      <c r="I6" s="858"/>
      <c r="J6" s="865" t="s">
        <v>10</v>
      </c>
    </row>
    <row r="7" spans="1:10" s="75" customFormat="1" ht="15.75" customHeight="1">
      <c r="A7" s="857"/>
      <c r="B7" s="856"/>
      <c r="C7" s="857"/>
      <c r="D7" s="859"/>
      <c r="E7" s="860"/>
      <c r="F7" s="856"/>
      <c r="G7" s="857"/>
      <c r="H7" s="859"/>
      <c r="I7" s="860"/>
      <c r="J7" s="866"/>
    </row>
    <row r="8" spans="1:10" s="75" customFormat="1" ht="15.75" customHeight="1">
      <c r="A8" s="857"/>
      <c r="B8" s="852" t="s">
        <v>52</v>
      </c>
      <c r="C8" s="852" t="s">
        <v>53</v>
      </c>
      <c r="D8" s="852" t="s">
        <v>52</v>
      </c>
      <c r="E8" s="852" t="s">
        <v>53</v>
      </c>
      <c r="F8" s="852" t="s">
        <v>52</v>
      </c>
      <c r="G8" s="852" t="s">
        <v>53</v>
      </c>
      <c r="H8" s="852" t="s">
        <v>52</v>
      </c>
      <c r="I8" s="852" t="s">
        <v>53</v>
      </c>
      <c r="J8" s="866"/>
    </row>
    <row r="9" spans="1:10" s="75" customFormat="1" ht="15.75" customHeight="1">
      <c r="A9" s="871"/>
      <c r="B9" s="853"/>
      <c r="C9" s="853"/>
      <c r="D9" s="853"/>
      <c r="E9" s="853"/>
      <c r="F9" s="853"/>
      <c r="G9" s="853"/>
      <c r="H9" s="853"/>
      <c r="I9" s="853"/>
      <c r="J9" s="867"/>
    </row>
    <row r="10" spans="1:10" s="57" customFormat="1" ht="50.25" customHeight="1">
      <c r="A10" s="55" t="s">
        <v>60</v>
      </c>
      <c r="B10" s="151">
        <v>200</v>
      </c>
      <c r="C10" s="151">
        <v>30299216</v>
      </c>
      <c r="D10" s="186">
        <v>103</v>
      </c>
      <c r="E10" s="186">
        <v>21796000</v>
      </c>
      <c r="F10" s="186">
        <v>97</v>
      </c>
      <c r="G10" s="186">
        <v>8503216</v>
      </c>
      <c r="H10" s="186">
        <v>0</v>
      </c>
      <c r="I10" s="187">
        <v>0</v>
      </c>
      <c r="J10" s="56" t="s">
        <v>60</v>
      </c>
    </row>
    <row r="11" spans="1:10" s="57" customFormat="1" ht="50.25" customHeight="1">
      <c r="A11" s="55" t="s">
        <v>62</v>
      </c>
      <c r="B11" s="151">
        <v>215</v>
      </c>
      <c r="C11" s="151">
        <v>33349957</v>
      </c>
      <c r="D11" s="186">
        <v>110</v>
      </c>
      <c r="E11" s="186">
        <v>23001000</v>
      </c>
      <c r="F11" s="186">
        <v>95</v>
      </c>
      <c r="G11" s="186">
        <v>8433216</v>
      </c>
      <c r="H11" s="186">
        <v>10</v>
      </c>
      <c r="I11" s="187">
        <v>1915741</v>
      </c>
      <c r="J11" s="56" t="s">
        <v>62</v>
      </c>
    </row>
    <row r="12" spans="1:10" s="57" customFormat="1" ht="50.25" customHeight="1">
      <c r="A12" s="55" t="s">
        <v>63</v>
      </c>
      <c r="B12" s="151">
        <v>211</v>
      </c>
      <c r="C12" s="686">
        <v>30564000</v>
      </c>
      <c r="D12" s="687">
        <v>113</v>
      </c>
      <c r="E12" s="687">
        <v>21468000</v>
      </c>
      <c r="F12" s="687">
        <v>98</v>
      </c>
      <c r="G12" s="687">
        <v>9096000</v>
      </c>
      <c r="H12" s="186">
        <v>0</v>
      </c>
      <c r="I12" s="187">
        <v>0</v>
      </c>
      <c r="J12" s="56" t="s">
        <v>63</v>
      </c>
    </row>
    <row r="13" spans="1:10" s="57" customFormat="1" ht="50.25" customHeight="1">
      <c r="A13" s="55" t="s">
        <v>390</v>
      </c>
      <c r="B13" s="151">
        <v>209</v>
      </c>
      <c r="C13" s="686">
        <v>32171216</v>
      </c>
      <c r="D13" s="687">
        <v>116</v>
      </c>
      <c r="E13" s="687">
        <v>24153000</v>
      </c>
      <c r="F13" s="687">
        <v>93</v>
      </c>
      <c r="G13" s="687">
        <v>8018216</v>
      </c>
      <c r="H13" s="186">
        <v>0</v>
      </c>
      <c r="I13" s="187">
        <v>0</v>
      </c>
      <c r="J13" s="56" t="s">
        <v>390</v>
      </c>
    </row>
    <row r="14" spans="1:11" s="74" customFormat="1" ht="50.25" customHeight="1">
      <c r="A14" s="620" t="s">
        <v>396</v>
      </c>
      <c r="B14" s="619">
        <f>SUM(D14,F14,H14)</f>
        <v>209</v>
      </c>
      <c r="C14" s="619">
        <f>SUM(E14,G14,I14)</f>
        <v>32171216</v>
      </c>
      <c r="D14" s="619">
        <v>116</v>
      </c>
      <c r="E14" s="619">
        <v>24153000</v>
      </c>
      <c r="F14" s="619">
        <v>93</v>
      </c>
      <c r="G14" s="773">
        <v>8018216</v>
      </c>
      <c r="H14" s="619">
        <v>0</v>
      </c>
      <c r="I14" s="619">
        <v>0</v>
      </c>
      <c r="J14" s="623" t="s">
        <v>391</v>
      </c>
      <c r="K14" s="774"/>
    </row>
    <row r="15" spans="1:11" s="57" customFormat="1" ht="3" customHeight="1" thickBot="1">
      <c r="A15" s="76"/>
      <c r="B15" s="77"/>
      <c r="C15" s="77"/>
      <c r="D15" s="49"/>
      <c r="E15" s="49"/>
      <c r="F15" s="49"/>
      <c r="G15" s="49"/>
      <c r="H15" s="775"/>
      <c r="I15" s="776"/>
      <c r="J15" s="777"/>
      <c r="K15" s="778"/>
    </row>
    <row r="16" spans="1:11" ht="12" customHeight="1">
      <c r="A16" s="250" t="s">
        <v>365</v>
      </c>
      <c r="B16" s="68"/>
      <c r="C16" s="68"/>
      <c r="D16" s="689"/>
      <c r="F16" s="4" t="s">
        <v>56</v>
      </c>
      <c r="H16" s="779"/>
      <c r="I16" s="780"/>
      <c r="J16" s="780"/>
      <c r="K16" s="780"/>
    </row>
    <row r="17" spans="1:8" s="57" customFormat="1" ht="12.75" customHeight="1">
      <c r="A17" s="82"/>
      <c r="B17" s="80"/>
      <c r="C17" s="80"/>
      <c r="D17" s="80"/>
      <c r="H17" s="80"/>
    </row>
    <row r="18" ht="12.75" customHeight="1">
      <c r="H18" s="68"/>
    </row>
    <row r="19" ht="9.75" customHeight="1">
      <c r="H19" s="68"/>
    </row>
    <row r="20" ht="15.75">
      <c r="H20" s="68"/>
    </row>
    <row r="21" ht="15.75">
      <c r="H21" s="68"/>
    </row>
    <row r="22" ht="15.75">
      <c r="H22" s="68"/>
    </row>
    <row r="23" ht="15.75">
      <c r="H23" s="68"/>
    </row>
    <row r="24" ht="15.75">
      <c r="H24" s="68"/>
    </row>
    <row r="25" ht="15.75">
      <c r="H25" s="68"/>
    </row>
    <row r="26" ht="15.75">
      <c r="H26" s="68"/>
    </row>
    <row r="27" ht="15.75">
      <c r="H27" s="68"/>
    </row>
    <row r="28" ht="15.75">
      <c r="H28" s="68"/>
    </row>
    <row r="29" ht="15.75">
      <c r="H29" s="68"/>
    </row>
    <row r="30" ht="15.75">
      <c r="H30" s="68"/>
    </row>
    <row r="31" ht="15.75">
      <c r="H31" s="68"/>
    </row>
    <row r="32" ht="15.75">
      <c r="H32" s="68"/>
    </row>
    <row r="33" ht="15.75">
      <c r="H33" s="68"/>
    </row>
    <row r="34" ht="15.75">
      <c r="H34" s="68"/>
    </row>
    <row r="35" ht="15.75">
      <c r="H35" s="68"/>
    </row>
    <row r="36" ht="15.75">
      <c r="H36" s="68"/>
    </row>
    <row r="37" ht="15.75">
      <c r="H37" s="68"/>
    </row>
    <row r="38" ht="15.75">
      <c r="H38" s="68"/>
    </row>
  </sheetData>
  <sheetProtection/>
  <mergeCells count="17">
    <mergeCell ref="I8:I9"/>
    <mergeCell ref="D8:D9"/>
    <mergeCell ref="C8:C9"/>
    <mergeCell ref="E8:E9"/>
    <mergeCell ref="B8:B9"/>
    <mergeCell ref="G8:G9"/>
    <mergeCell ref="F8:F9"/>
    <mergeCell ref="J6:J9"/>
    <mergeCell ref="F3:J3"/>
    <mergeCell ref="G1:J1"/>
    <mergeCell ref="A3:E3"/>
    <mergeCell ref="B6:C7"/>
    <mergeCell ref="D6:E7"/>
    <mergeCell ref="H6:I7"/>
    <mergeCell ref="F6:G7"/>
    <mergeCell ref="A6:A9"/>
    <mergeCell ref="H8:H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Zeros="0" zoomScaleSheetLayoutView="107" zoomScalePageLayoutView="0" workbookViewId="0" topLeftCell="A7">
      <selection activeCell="M7" sqref="M7:M9"/>
    </sheetView>
  </sheetViews>
  <sheetFormatPr defaultColWidth="8.88671875" defaultRowHeight="13.5"/>
  <cols>
    <col min="1" max="1" width="11.77734375" style="323" customWidth="1"/>
    <col min="2" max="12" width="8.3359375" style="323" customWidth="1"/>
    <col min="13" max="13" width="8.88671875" style="323" customWidth="1"/>
    <col min="14" max="14" width="11.77734375" style="323" customWidth="1"/>
    <col min="15" max="16384" width="8.88671875" style="324" customWidth="1"/>
  </cols>
  <sheetData>
    <row r="1" spans="1:14" s="783" customFormat="1" ht="12" customHeight="1">
      <c r="A1" s="781" t="s">
        <v>350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27" t="s">
        <v>113</v>
      </c>
    </row>
    <row r="2" ht="12" customHeight="1"/>
    <row r="3" spans="1:14" s="325" customFormat="1" ht="26.25" customHeight="1">
      <c r="A3" s="881" t="s">
        <v>413</v>
      </c>
      <c r="B3" s="881"/>
      <c r="C3" s="881"/>
      <c r="D3" s="881"/>
      <c r="E3" s="881"/>
      <c r="F3" s="881"/>
      <c r="G3" s="881"/>
      <c r="H3" s="882" t="s">
        <v>414</v>
      </c>
      <c r="I3" s="881"/>
      <c r="J3" s="881"/>
      <c r="K3" s="881"/>
      <c r="L3" s="881"/>
      <c r="M3" s="881"/>
      <c r="N3" s="881"/>
    </row>
    <row r="4" spans="1:14" s="325" customFormat="1" ht="23.25" customHeight="1">
      <c r="A4" s="881" t="s">
        <v>212</v>
      </c>
      <c r="B4" s="881"/>
      <c r="C4" s="881"/>
      <c r="D4" s="881"/>
      <c r="E4" s="881"/>
      <c r="F4" s="881"/>
      <c r="G4" s="881"/>
      <c r="H4" s="882" t="s">
        <v>213</v>
      </c>
      <c r="I4" s="882"/>
      <c r="J4" s="882"/>
      <c r="K4" s="882"/>
      <c r="L4" s="882"/>
      <c r="M4" s="882"/>
      <c r="N4" s="882"/>
    </row>
    <row r="5" ht="12" customHeight="1"/>
    <row r="6" spans="1:14" s="787" customFormat="1" ht="12" customHeight="1" thickBot="1">
      <c r="A6" s="784" t="s">
        <v>432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6" t="s">
        <v>160</v>
      </c>
    </row>
    <row r="7" spans="1:14" ht="58.5" customHeight="1">
      <c r="A7" s="883" t="s">
        <v>434</v>
      </c>
      <c r="B7" s="878" t="s">
        <v>435</v>
      </c>
      <c r="C7" s="878" t="s">
        <v>436</v>
      </c>
      <c r="D7" s="327" t="s">
        <v>345</v>
      </c>
      <c r="E7" s="878" t="s">
        <v>437</v>
      </c>
      <c r="F7" s="878" t="s">
        <v>438</v>
      </c>
      <c r="G7" s="878" t="s">
        <v>439</v>
      </c>
      <c r="H7" s="878" t="s">
        <v>440</v>
      </c>
      <c r="I7" s="878" t="s">
        <v>441</v>
      </c>
      <c r="J7" s="878" t="s">
        <v>442</v>
      </c>
      <c r="K7" s="878" t="s">
        <v>346</v>
      </c>
      <c r="L7" s="878" t="s">
        <v>443</v>
      </c>
      <c r="M7" s="878" t="s">
        <v>161</v>
      </c>
      <c r="N7" s="873" t="s">
        <v>214</v>
      </c>
    </row>
    <row r="8" spans="1:14" ht="25.5" customHeight="1">
      <c r="A8" s="884"/>
      <c r="B8" s="879"/>
      <c r="C8" s="879"/>
      <c r="D8" s="876" t="s">
        <v>162</v>
      </c>
      <c r="E8" s="879"/>
      <c r="F8" s="879"/>
      <c r="G8" s="879"/>
      <c r="H8" s="879"/>
      <c r="I8" s="879"/>
      <c r="J8" s="879"/>
      <c r="K8" s="879"/>
      <c r="L8" s="879"/>
      <c r="M8" s="876"/>
      <c r="N8" s="874"/>
    </row>
    <row r="9" spans="1:14" ht="35.25" customHeight="1">
      <c r="A9" s="885"/>
      <c r="B9" s="880"/>
      <c r="C9" s="880"/>
      <c r="D9" s="877"/>
      <c r="E9" s="880"/>
      <c r="F9" s="880"/>
      <c r="G9" s="880"/>
      <c r="H9" s="880"/>
      <c r="I9" s="880"/>
      <c r="J9" s="880"/>
      <c r="K9" s="880"/>
      <c r="L9" s="880"/>
      <c r="M9" s="877"/>
      <c r="N9" s="875"/>
    </row>
    <row r="10" spans="1:14" s="331" customFormat="1" ht="18.75" customHeight="1">
      <c r="A10" s="328">
        <v>2016</v>
      </c>
      <c r="B10" s="329">
        <v>133</v>
      </c>
      <c r="C10" s="329">
        <v>0</v>
      </c>
      <c r="D10" s="329">
        <v>0</v>
      </c>
      <c r="E10" s="329">
        <v>64</v>
      </c>
      <c r="F10" s="329">
        <v>5</v>
      </c>
      <c r="G10" s="329">
        <v>4</v>
      </c>
      <c r="H10" s="329">
        <v>20</v>
      </c>
      <c r="I10" s="329">
        <v>0</v>
      </c>
      <c r="J10" s="329">
        <v>14</v>
      </c>
      <c r="K10" s="329">
        <v>15</v>
      </c>
      <c r="L10" s="329">
        <v>11</v>
      </c>
      <c r="M10" s="329">
        <v>0</v>
      </c>
      <c r="N10" s="330">
        <v>2016</v>
      </c>
    </row>
    <row r="11" spans="1:14" s="331" customFormat="1" ht="18.75" customHeight="1">
      <c r="A11" s="328">
        <v>2017</v>
      </c>
      <c r="B11" s="329">
        <v>131</v>
      </c>
      <c r="C11" s="329">
        <v>0</v>
      </c>
      <c r="D11" s="329">
        <v>0</v>
      </c>
      <c r="E11" s="329">
        <v>64</v>
      </c>
      <c r="F11" s="329">
        <v>5</v>
      </c>
      <c r="G11" s="329">
        <v>4</v>
      </c>
      <c r="H11" s="329">
        <v>18</v>
      </c>
      <c r="I11" s="329">
        <v>0</v>
      </c>
      <c r="J11" s="329">
        <v>14</v>
      </c>
      <c r="K11" s="329">
        <v>15</v>
      </c>
      <c r="L11" s="329">
        <v>11</v>
      </c>
      <c r="M11" s="329">
        <v>0</v>
      </c>
      <c r="N11" s="330">
        <v>2017</v>
      </c>
    </row>
    <row r="12" spans="1:14" s="331" customFormat="1" ht="18.75" customHeight="1">
      <c r="A12" s="328">
        <v>2018</v>
      </c>
      <c r="B12" s="329">
        <v>92</v>
      </c>
      <c r="C12" s="329">
        <v>0</v>
      </c>
      <c r="D12" s="329">
        <v>0</v>
      </c>
      <c r="E12" s="329">
        <v>51</v>
      </c>
      <c r="F12" s="329">
        <v>1</v>
      </c>
      <c r="G12" s="329">
        <v>0</v>
      </c>
      <c r="H12" s="329">
        <v>13</v>
      </c>
      <c r="I12" s="329">
        <v>0</v>
      </c>
      <c r="J12" s="329">
        <v>12</v>
      </c>
      <c r="K12" s="329">
        <v>8</v>
      </c>
      <c r="L12" s="329">
        <v>7</v>
      </c>
      <c r="M12" s="329">
        <v>0</v>
      </c>
      <c r="N12" s="330">
        <v>2018</v>
      </c>
    </row>
    <row r="13" spans="1:14" s="331" customFormat="1" ht="18.75" customHeight="1">
      <c r="A13" s="328">
        <v>2019</v>
      </c>
      <c r="B13" s="329">
        <v>104</v>
      </c>
      <c r="C13" s="329">
        <v>0</v>
      </c>
      <c r="D13" s="329">
        <v>0</v>
      </c>
      <c r="E13" s="329">
        <v>52</v>
      </c>
      <c r="F13" s="329">
        <v>0</v>
      </c>
      <c r="G13" s="329">
        <v>5</v>
      </c>
      <c r="H13" s="329">
        <v>15</v>
      </c>
      <c r="I13" s="329">
        <v>1</v>
      </c>
      <c r="J13" s="329">
        <v>12</v>
      </c>
      <c r="K13" s="329">
        <v>10</v>
      </c>
      <c r="L13" s="329">
        <v>9</v>
      </c>
      <c r="M13" s="329">
        <v>0</v>
      </c>
      <c r="N13" s="330">
        <v>2019</v>
      </c>
    </row>
    <row r="14" spans="1:14" s="332" customFormat="1" ht="18.75" customHeight="1">
      <c r="A14" s="604">
        <v>2020</v>
      </c>
      <c r="B14" s="603">
        <f aca="true" t="shared" si="0" ref="B14:M14">SUM(B15:B30)</f>
        <v>108</v>
      </c>
      <c r="C14" s="603">
        <f t="shared" si="0"/>
        <v>0</v>
      </c>
      <c r="D14" s="603">
        <f t="shared" si="0"/>
        <v>0</v>
      </c>
      <c r="E14" s="603">
        <f t="shared" si="0"/>
        <v>54</v>
      </c>
      <c r="F14" s="603">
        <f t="shared" si="0"/>
        <v>0</v>
      </c>
      <c r="G14" s="603">
        <f t="shared" si="0"/>
        <v>5</v>
      </c>
      <c r="H14" s="603">
        <f t="shared" si="0"/>
        <v>16</v>
      </c>
      <c r="I14" s="603">
        <f t="shared" si="0"/>
        <v>1</v>
      </c>
      <c r="J14" s="603">
        <f t="shared" si="0"/>
        <v>12</v>
      </c>
      <c r="K14" s="603">
        <f t="shared" si="0"/>
        <v>10</v>
      </c>
      <c r="L14" s="603">
        <f t="shared" si="0"/>
        <v>10</v>
      </c>
      <c r="M14" s="603">
        <f t="shared" si="0"/>
        <v>0</v>
      </c>
      <c r="N14" s="605">
        <v>2020</v>
      </c>
    </row>
    <row r="15" spans="1:14" s="333" customFormat="1" ht="18.75" customHeight="1">
      <c r="A15" s="606" t="s">
        <v>444</v>
      </c>
      <c r="B15" s="602">
        <f aca="true" t="shared" si="1" ref="B15:B30">SUM(C15:G15,H15:M15)</f>
        <v>0</v>
      </c>
      <c r="C15" s="602">
        <v>0</v>
      </c>
      <c r="D15" s="602">
        <v>0</v>
      </c>
      <c r="E15" s="602">
        <v>0</v>
      </c>
      <c r="F15" s="602">
        <v>0</v>
      </c>
      <c r="G15" s="602">
        <v>0</v>
      </c>
      <c r="H15" s="602">
        <v>0</v>
      </c>
      <c r="I15" s="602">
        <v>0</v>
      </c>
      <c r="J15" s="602">
        <v>0</v>
      </c>
      <c r="K15" s="602">
        <v>0</v>
      </c>
      <c r="L15" s="602">
        <v>0</v>
      </c>
      <c r="M15" s="602">
        <v>0</v>
      </c>
      <c r="N15" s="607" t="s">
        <v>163</v>
      </c>
    </row>
    <row r="16" spans="1:14" s="333" customFormat="1" ht="18.75" customHeight="1">
      <c r="A16" s="606" t="s">
        <v>347</v>
      </c>
      <c r="B16" s="602">
        <f t="shared" si="1"/>
        <v>0</v>
      </c>
      <c r="C16" s="602">
        <v>0</v>
      </c>
      <c r="D16" s="602">
        <v>0</v>
      </c>
      <c r="E16" s="602">
        <v>0</v>
      </c>
      <c r="F16" s="602">
        <v>0</v>
      </c>
      <c r="G16" s="602">
        <v>0</v>
      </c>
      <c r="H16" s="602">
        <v>0</v>
      </c>
      <c r="I16" s="602">
        <v>0</v>
      </c>
      <c r="J16" s="602">
        <v>0</v>
      </c>
      <c r="K16" s="602">
        <v>0</v>
      </c>
      <c r="L16" s="602">
        <v>0</v>
      </c>
      <c r="M16" s="602">
        <v>0</v>
      </c>
      <c r="N16" s="607" t="s">
        <v>164</v>
      </c>
    </row>
    <row r="17" spans="1:14" s="333" customFormat="1" ht="18.75" customHeight="1">
      <c r="A17" s="606" t="s">
        <v>445</v>
      </c>
      <c r="B17" s="602">
        <f t="shared" si="1"/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602">
        <v>0</v>
      </c>
      <c r="K17" s="602">
        <v>0</v>
      </c>
      <c r="L17" s="602">
        <v>0</v>
      </c>
      <c r="M17" s="602">
        <v>0</v>
      </c>
      <c r="N17" s="607" t="s">
        <v>165</v>
      </c>
    </row>
    <row r="18" spans="1:14" s="333" customFormat="1" ht="18.75" customHeight="1">
      <c r="A18" s="606" t="s">
        <v>446</v>
      </c>
      <c r="B18" s="602">
        <f t="shared" si="1"/>
        <v>40</v>
      </c>
      <c r="C18" s="602">
        <v>0</v>
      </c>
      <c r="D18" s="602">
        <v>0</v>
      </c>
      <c r="E18" s="187">
        <v>21</v>
      </c>
      <c r="F18" s="602">
        <v>0</v>
      </c>
      <c r="G18" s="602">
        <v>0</v>
      </c>
      <c r="H18" s="186">
        <v>6</v>
      </c>
      <c r="I18" s="602">
        <v>0</v>
      </c>
      <c r="J18" s="186">
        <v>8</v>
      </c>
      <c r="K18" s="186">
        <v>3</v>
      </c>
      <c r="L18" s="187">
        <v>2</v>
      </c>
      <c r="M18" s="602">
        <v>0</v>
      </c>
      <c r="N18" s="607" t="s">
        <v>166</v>
      </c>
    </row>
    <row r="19" spans="1:14" s="333" customFormat="1" ht="18.75" customHeight="1">
      <c r="A19" s="606" t="s">
        <v>447</v>
      </c>
      <c r="B19" s="602">
        <f t="shared" si="1"/>
        <v>0</v>
      </c>
      <c r="C19" s="602">
        <v>0</v>
      </c>
      <c r="D19" s="602">
        <v>0</v>
      </c>
      <c r="E19" s="602">
        <v>0</v>
      </c>
      <c r="F19" s="602">
        <v>0</v>
      </c>
      <c r="G19" s="602">
        <v>0</v>
      </c>
      <c r="H19" s="602">
        <v>0</v>
      </c>
      <c r="I19" s="602">
        <v>0</v>
      </c>
      <c r="J19" s="602">
        <v>0</v>
      </c>
      <c r="K19" s="602">
        <v>0</v>
      </c>
      <c r="L19" s="602">
        <v>0</v>
      </c>
      <c r="M19" s="602">
        <v>0</v>
      </c>
      <c r="N19" s="607" t="s">
        <v>167</v>
      </c>
    </row>
    <row r="20" spans="1:14" s="333" customFormat="1" ht="18.75" customHeight="1">
      <c r="A20" s="606" t="s">
        <v>448</v>
      </c>
      <c r="B20" s="602">
        <f t="shared" si="1"/>
        <v>0</v>
      </c>
      <c r="C20" s="602">
        <v>0</v>
      </c>
      <c r="D20" s="602">
        <v>0</v>
      </c>
      <c r="E20" s="602">
        <v>0</v>
      </c>
      <c r="F20" s="602">
        <v>0</v>
      </c>
      <c r="G20" s="602">
        <v>0</v>
      </c>
      <c r="H20" s="602">
        <v>0</v>
      </c>
      <c r="I20" s="602">
        <v>0</v>
      </c>
      <c r="J20" s="602">
        <v>0</v>
      </c>
      <c r="K20" s="602">
        <v>0</v>
      </c>
      <c r="L20" s="602">
        <v>0</v>
      </c>
      <c r="M20" s="602">
        <v>0</v>
      </c>
      <c r="N20" s="607" t="s">
        <v>168</v>
      </c>
    </row>
    <row r="21" spans="1:14" s="333" customFormat="1" ht="18.75" customHeight="1">
      <c r="A21" s="606" t="s">
        <v>449</v>
      </c>
      <c r="B21" s="602">
        <f t="shared" si="1"/>
        <v>0</v>
      </c>
      <c r="C21" s="602">
        <v>0</v>
      </c>
      <c r="D21" s="602">
        <v>0</v>
      </c>
      <c r="E21" s="602">
        <v>0</v>
      </c>
      <c r="F21" s="602">
        <v>0</v>
      </c>
      <c r="G21" s="602">
        <v>0</v>
      </c>
      <c r="H21" s="602">
        <v>0</v>
      </c>
      <c r="I21" s="602">
        <v>0</v>
      </c>
      <c r="J21" s="602">
        <v>0</v>
      </c>
      <c r="K21" s="602">
        <v>0</v>
      </c>
      <c r="L21" s="602">
        <v>0</v>
      </c>
      <c r="M21" s="602">
        <v>0</v>
      </c>
      <c r="N21" s="607" t="s">
        <v>169</v>
      </c>
    </row>
    <row r="22" spans="1:14" s="333" customFormat="1" ht="18.75" customHeight="1">
      <c r="A22" s="606" t="s">
        <v>450</v>
      </c>
      <c r="B22" s="602">
        <f t="shared" si="1"/>
        <v>0</v>
      </c>
      <c r="C22" s="602">
        <v>0</v>
      </c>
      <c r="D22" s="602">
        <v>0</v>
      </c>
      <c r="E22" s="602">
        <v>0</v>
      </c>
      <c r="F22" s="602">
        <v>0</v>
      </c>
      <c r="G22" s="602">
        <v>0</v>
      </c>
      <c r="H22" s="602">
        <v>0</v>
      </c>
      <c r="I22" s="602">
        <v>0</v>
      </c>
      <c r="J22" s="602">
        <v>0</v>
      </c>
      <c r="K22" s="602">
        <v>0</v>
      </c>
      <c r="L22" s="602">
        <v>0</v>
      </c>
      <c r="M22" s="602">
        <v>0</v>
      </c>
      <c r="N22" s="607" t="s">
        <v>170</v>
      </c>
    </row>
    <row r="23" spans="1:14" s="333" customFormat="1" ht="18.75" customHeight="1">
      <c r="A23" s="606" t="s">
        <v>451</v>
      </c>
      <c r="B23" s="602">
        <f t="shared" si="1"/>
        <v>0</v>
      </c>
      <c r="C23" s="602">
        <v>0</v>
      </c>
      <c r="D23" s="602">
        <v>0</v>
      </c>
      <c r="E23" s="602">
        <v>0</v>
      </c>
      <c r="F23" s="602">
        <v>0</v>
      </c>
      <c r="G23" s="602">
        <v>0</v>
      </c>
      <c r="H23" s="602">
        <v>0</v>
      </c>
      <c r="I23" s="602">
        <v>0</v>
      </c>
      <c r="J23" s="602">
        <v>0</v>
      </c>
      <c r="K23" s="602">
        <v>0</v>
      </c>
      <c r="L23" s="602">
        <v>0</v>
      </c>
      <c r="M23" s="602">
        <v>0</v>
      </c>
      <c r="N23" s="607" t="s">
        <v>171</v>
      </c>
    </row>
    <row r="24" spans="1:14" s="333" customFormat="1" ht="18.75" customHeight="1">
      <c r="A24" s="606" t="s">
        <v>452</v>
      </c>
      <c r="B24" s="602">
        <f t="shared" si="1"/>
        <v>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602">
        <v>0</v>
      </c>
      <c r="I24" s="602">
        <v>0</v>
      </c>
      <c r="J24" s="602">
        <v>0</v>
      </c>
      <c r="K24" s="602">
        <v>0</v>
      </c>
      <c r="L24" s="602">
        <v>0</v>
      </c>
      <c r="M24" s="602">
        <v>0</v>
      </c>
      <c r="N24" s="607" t="s">
        <v>172</v>
      </c>
    </row>
    <row r="25" spans="1:14" s="333" customFormat="1" ht="18.75" customHeight="1">
      <c r="A25" s="606" t="s">
        <v>453</v>
      </c>
      <c r="B25" s="602">
        <f t="shared" si="1"/>
        <v>0</v>
      </c>
      <c r="C25" s="602">
        <v>0</v>
      </c>
      <c r="D25" s="602">
        <v>0</v>
      </c>
      <c r="E25" s="602">
        <v>0</v>
      </c>
      <c r="F25" s="602">
        <v>0</v>
      </c>
      <c r="G25" s="602">
        <v>0</v>
      </c>
      <c r="H25" s="602">
        <v>0</v>
      </c>
      <c r="I25" s="602">
        <v>0</v>
      </c>
      <c r="J25" s="602">
        <v>0</v>
      </c>
      <c r="K25" s="602">
        <v>0</v>
      </c>
      <c r="L25" s="602">
        <v>0</v>
      </c>
      <c r="M25" s="602">
        <v>0</v>
      </c>
      <c r="N25" s="607" t="s">
        <v>173</v>
      </c>
    </row>
    <row r="26" spans="1:14" s="333" customFormat="1" ht="18.75" customHeight="1">
      <c r="A26" s="606" t="s">
        <v>348</v>
      </c>
      <c r="B26" s="602">
        <f t="shared" si="1"/>
        <v>0</v>
      </c>
      <c r="C26" s="602">
        <v>0</v>
      </c>
      <c r="D26" s="602">
        <v>0</v>
      </c>
      <c r="E26" s="602">
        <v>0</v>
      </c>
      <c r="F26" s="602">
        <v>0</v>
      </c>
      <c r="G26" s="602">
        <v>0</v>
      </c>
      <c r="H26" s="602">
        <v>0</v>
      </c>
      <c r="I26" s="602">
        <v>0</v>
      </c>
      <c r="J26" s="602">
        <v>0</v>
      </c>
      <c r="K26" s="602">
        <v>0</v>
      </c>
      <c r="L26" s="602">
        <v>0</v>
      </c>
      <c r="M26" s="602">
        <v>0</v>
      </c>
      <c r="N26" s="607" t="s">
        <v>174</v>
      </c>
    </row>
    <row r="27" spans="1:14" s="333" customFormat="1" ht="18.75" customHeight="1">
      <c r="A27" s="606" t="s">
        <v>433</v>
      </c>
      <c r="B27" s="602">
        <f t="shared" si="1"/>
        <v>0</v>
      </c>
      <c r="C27" s="602">
        <v>0</v>
      </c>
      <c r="D27" s="602">
        <v>0</v>
      </c>
      <c r="E27" s="602">
        <v>0</v>
      </c>
      <c r="F27" s="602">
        <v>0</v>
      </c>
      <c r="G27" s="602">
        <v>0</v>
      </c>
      <c r="H27" s="602">
        <v>0</v>
      </c>
      <c r="I27" s="602">
        <v>0</v>
      </c>
      <c r="J27" s="602">
        <v>0</v>
      </c>
      <c r="K27" s="602">
        <v>0</v>
      </c>
      <c r="L27" s="602">
        <v>0</v>
      </c>
      <c r="M27" s="602">
        <v>0</v>
      </c>
      <c r="N27" s="607" t="s">
        <v>175</v>
      </c>
    </row>
    <row r="28" spans="1:14" s="333" customFormat="1" ht="18.75" customHeight="1">
      <c r="A28" s="606" t="s">
        <v>349</v>
      </c>
      <c r="B28" s="602">
        <f t="shared" si="1"/>
        <v>0</v>
      </c>
      <c r="C28" s="602">
        <v>0</v>
      </c>
      <c r="D28" s="602">
        <v>0</v>
      </c>
      <c r="E28" s="602">
        <v>0</v>
      </c>
      <c r="F28" s="602">
        <v>0</v>
      </c>
      <c r="G28" s="602">
        <v>0</v>
      </c>
      <c r="H28" s="602">
        <v>0</v>
      </c>
      <c r="I28" s="602">
        <v>0</v>
      </c>
      <c r="J28" s="602">
        <v>0</v>
      </c>
      <c r="K28" s="602">
        <v>0</v>
      </c>
      <c r="L28" s="602">
        <v>0</v>
      </c>
      <c r="M28" s="602">
        <v>0</v>
      </c>
      <c r="N28" s="607" t="s">
        <v>176</v>
      </c>
    </row>
    <row r="29" spans="1:14" s="333" customFormat="1" ht="18.75" customHeight="1">
      <c r="A29" s="606" t="s">
        <v>454</v>
      </c>
      <c r="B29" s="602">
        <f t="shared" si="1"/>
        <v>0</v>
      </c>
      <c r="C29" s="602">
        <v>0</v>
      </c>
      <c r="D29" s="602">
        <v>0</v>
      </c>
      <c r="E29" s="602">
        <v>0</v>
      </c>
      <c r="F29" s="602">
        <v>0</v>
      </c>
      <c r="G29" s="602">
        <v>0</v>
      </c>
      <c r="H29" s="602">
        <v>0</v>
      </c>
      <c r="I29" s="602">
        <v>0</v>
      </c>
      <c r="J29" s="602">
        <v>0</v>
      </c>
      <c r="K29" s="602">
        <v>0</v>
      </c>
      <c r="L29" s="602">
        <v>0</v>
      </c>
      <c r="M29" s="602">
        <v>0</v>
      </c>
      <c r="N29" s="607" t="s">
        <v>177</v>
      </c>
    </row>
    <row r="30" spans="1:14" s="333" customFormat="1" ht="18.75" customHeight="1">
      <c r="A30" s="606" t="s">
        <v>455</v>
      </c>
      <c r="B30" s="602">
        <f t="shared" si="1"/>
        <v>68</v>
      </c>
      <c r="C30" s="602">
        <v>0</v>
      </c>
      <c r="D30" s="602">
        <v>0</v>
      </c>
      <c r="E30" s="187">
        <v>33</v>
      </c>
      <c r="F30" s="602">
        <v>0</v>
      </c>
      <c r="G30" s="186">
        <v>5</v>
      </c>
      <c r="H30" s="186">
        <v>10</v>
      </c>
      <c r="I30" s="187">
        <v>1</v>
      </c>
      <c r="J30" s="186">
        <v>4</v>
      </c>
      <c r="K30" s="186">
        <v>7</v>
      </c>
      <c r="L30" s="186">
        <v>8</v>
      </c>
      <c r="M30" s="602">
        <v>0</v>
      </c>
      <c r="N30" s="607" t="s">
        <v>178</v>
      </c>
    </row>
    <row r="31" spans="1:14" s="333" customFormat="1" ht="5.25" customHeight="1" thickBot="1">
      <c r="A31" s="334"/>
      <c r="B31" s="335"/>
      <c r="C31" s="336"/>
      <c r="D31" s="336"/>
      <c r="E31" s="336"/>
      <c r="F31" s="336"/>
      <c r="G31" s="335"/>
      <c r="H31" s="335"/>
      <c r="I31" s="336"/>
      <c r="J31" s="335"/>
      <c r="K31" s="335"/>
      <c r="L31" s="335"/>
      <c r="M31" s="336"/>
      <c r="N31" s="337"/>
    </row>
    <row r="32" spans="1:2" ht="12" customHeight="1">
      <c r="A32" s="326" t="s">
        <v>368</v>
      </c>
      <c r="B32" s="338"/>
    </row>
    <row r="33" spans="1:8" s="323" customFormat="1" ht="12" customHeight="1">
      <c r="A33" s="339" t="s">
        <v>136</v>
      </c>
      <c r="B33" s="340"/>
      <c r="H33" s="12" t="s">
        <v>56</v>
      </c>
    </row>
    <row r="34" s="323" customFormat="1" ht="16.5" customHeight="1">
      <c r="B34" s="338"/>
    </row>
    <row r="35" s="323" customFormat="1" ht="16.5" customHeight="1">
      <c r="B35" s="338"/>
    </row>
    <row r="36" s="323" customFormat="1" ht="16.5" customHeight="1">
      <c r="B36" s="338"/>
    </row>
    <row r="37" s="323" customFormat="1" ht="16.5" customHeight="1">
      <c r="B37" s="338"/>
    </row>
    <row r="38" s="323" customFormat="1" ht="16.5" customHeight="1">
      <c r="B38" s="338"/>
    </row>
    <row r="39" s="323" customFormat="1" ht="15">
      <c r="B39" s="338"/>
    </row>
    <row r="40" s="323" customFormat="1" ht="15">
      <c r="B40" s="338"/>
    </row>
  </sheetData>
  <sheetProtection/>
  <mergeCells count="18">
    <mergeCell ref="A3:G3"/>
    <mergeCell ref="H3:N3"/>
    <mergeCell ref="A4:G4"/>
    <mergeCell ref="H4:N4"/>
    <mergeCell ref="A7:A9"/>
    <mergeCell ref="B7:B9"/>
    <mergeCell ref="C7:C9"/>
    <mergeCell ref="E7:E9"/>
    <mergeCell ref="F7:F9"/>
    <mergeCell ref="G7:G9"/>
    <mergeCell ref="N7:N9"/>
    <mergeCell ref="D8:D9"/>
    <mergeCell ref="H7:H9"/>
    <mergeCell ref="I7:I9"/>
    <mergeCell ref="J7:J9"/>
    <mergeCell ref="K7:K9"/>
    <mergeCell ref="L7:L9"/>
    <mergeCell ref="M7:M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07" zoomScaleSheetLayoutView="107" zoomScalePageLayoutView="0" workbookViewId="0" topLeftCell="A13">
      <selection activeCell="J8" sqref="J8:J9"/>
    </sheetView>
  </sheetViews>
  <sheetFormatPr defaultColWidth="7.99609375" defaultRowHeight="13.5"/>
  <cols>
    <col min="1" max="1" width="11.77734375" style="206" customWidth="1"/>
    <col min="2" max="3" width="10.77734375" style="204" customWidth="1"/>
    <col min="4" max="4" width="10.77734375" style="141" customWidth="1"/>
    <col min="5" max="5" width="11.21484375" style="141" customWidth="1"/>
    <col min="6" max="6" width="10.4453125" style="141" customWidth="1"/>
    <col min="7" max="7" width="13.99609375" style="140" customWidth="1"/>
    <col min="8" max="8" width="14.21484375" style="141" customWidth="1"/>
    <col min="9" max="9" width="12.99609375" style="140" customWidth="1"/>
    <col min="10" max="10" width="12.88671875" style="205" customWidth="1"/>
    <col min="11" max="11" width="11.88671875" style="141" customWidth="1"/>
    <col min="12" max="14" width="0.3359375" style="141" customWidth="1"/>
    <col min="15" max="16384" width="7.99609375" style="141" customWidth="1"/>
  </cols>
  <sheetData>
    <row r="1" spans="1:11" s="698" customFormat="1" ht="12" customHeight="1">
      <c r="A1" s="667" t="s">
        <v>350</v>
      </c>
      <c r="B1" s="697"/>
      <c r="C1" s="697"/>
      <c r="G1" s="699"/>
      <c r="I1" s="699"/>
      <c r="J1" s="700"/>
      <c r="K1" s="676" t="s">
        <v>179</v>
      </c>
    </row>
    <row r="2" spans="2:10" s="118" customFormat="1" ht="12" customHeight="1">
      <c r="B2" s="196"/>
      <c r="C2" s="196"/>
      <c r="G2" s="121"/>
      <c r="I2" s="121"/>
      <c r="J2" s="197"/>
    </row>
    <row r="3" spans="1:11" s="37" customFormat="1" ht="26.25" customHeight="1">
      <c r="A3" s="36" t="s">
        <v>180</v>
      </c>
      <c r="B3" s="36"/>
      <c r="C3" s="36"/>
      <c r="D3" s="36"/>
      <c r="E3" s="36"/>
      <c r="F3" s="36"/>
      <c r="G3" s="36" t="s">
        <v>215</v>
      </c>
      <c r="H3" s="36"/>
      <c r="I3" s="36"/>
      <c r="J3" s="36"/>
      <c r="K3" s="36"/>
    </row>
    <row r="4" spans="1:11" s="39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693" customFormat="1" ht="12" customHeight="1" thickBot="1">
      <c r="A5" s="691" t="s">
        <v>369</v>
      </c>
      <c r="B5" s="692"/>
      <c r="C5" s="692"/>
      <c r="G5" s="694"/>
      <c r="I5" s="695"/>
      <c r="J5" s="696"/>
      <c r="K5" s="694" t="s">
        <v>181</v>
      </c>
    </row>
    <row r="6" spans="1:11" s="199" customFormat="1" ht="16.5" customHeight="1">
      <c r="A6" s="890" t="s">
        <v>358</v>
      </c>
      <c r="B6" s="893" t="s">
        <v>216</v>
      </c>
      <c r="C6" s="895" t="s">
        <v>370</v>
      </c>
      <c r="D6" s="896" t="s">
        <v>371</v>
      </c>
      <c r="E6" s="895" t="s">
        <v>372</v>
      </c>
      <c r="F6" s="897" t="s">
        <v>373</v>
      </c>
      <c r="G6" s="905" t="s">
        <v>374</v>
      </c>
      <c r="H6" s="895" t="s">
        <v>182</v>
      </c>
      <c r="I6" s="907" t="s">
        <v>375</v>
      </c>
      <c r="J6" s="897" t="s">
        <v>183</v>
      </c>
      <c r="K6" s="904" t="s">
        <v>184</v>
      </c>
    </row>
    <row r="7" spans="1:11" s="199" customFormat="1" ht="16.5" customHeight="1">
      <c r="A7" s="891"/>
      <c r="B7" s="894"/>
      <c r="C7" s="888"/>
      <c r="D7" s="886"/>
      <c r="E7" s="888"/>
      <c r="F7" s="898"/>
      <c r="G7" s="906"/>
      <c r="H7" s="888"/>
      <c r="I7" s="902"/>
      <c r="J7" s="898"/>
      <c r="K7" s="899"/>
    </row>
    <row r="8" spans="1:11" s="199" customFormat="1" ht="16.5" customHeight="1">
      <c r="A8" s="891"/>
      <c r="B8" s="899" t="s">
        <v>185</v>
      </c>
      <c r="C8" s="898" t="s">
        <v>186</v>
      </c>
      <c r="D8" s="902" t="s">
        <v>187</v>
      </c>
      <c r="E8" s="888" t="s">
        <v>188</v>
      </c>
      <c r="F8" s="888" t="s">
        <v>189</v>
      </c>
      <c r="G8" s="888" t="s">
        <v>190</v>
      </c>
      <c r="H8" s="898" t="s">
        <v>191</v>
      </c>
      <c r="I8" s="886" t="s">
        <v>192</v>
      </c>
      <c r="J8" s="888" t="s">
        <v>193</v>
      </c>
      <c r="K8" s="899"/>
    </row>
    <row r="9" spans="1:11" s="199" customFormat="1" ht="16.5" customHeight="1">
      <c r="A9" s="892"/>
      <c r="B9" s="900"/>
      <c r="C9" s="901"/>
      <c r="D9" s="903"/>
      <c r="E9" s="889"/>
      <c r="F9" s="889"/>
      <c r="G9" s="889"/>
      <c r="H9" s="901"/>
      <c r="I9" s="887"/>
      <c r="J9" s="889"/>
      <c r="K9" s="900"/>
    </row>
    <row r="10" spans="1:11" s="40" customFormat="1" ht="48.75" customHeight="1">
      <c r="A10" s="341" t="s">
        <v>60</v>
      </c>
      <c r="B10" s="342">
        <v>1611</v>
      </c>
      <c r="C10" s="343">
        <v>588</v>
      </c>
      <c r="D10" s="343">
        <v>113</v>
      </c>
      <c r="E10" s="41">
        <v>11</v>
      </c>
      <c r="F10" s="343">
        <v>629</v>
      </c>
      <c r="G10" s="41">
        <v>98</v>
      </c>
      <c r="H10" s="41" t="s">
        <v>57</v>
      </c>
      <c r="I10" s="41">
        <v>172</v>
      </c>
      <c r="J10" s="41" t="s">
        <v>57</v>
      </c>
      <c r="K10" s="344">
        <v>2016</v>
      </c>
    </row>
    <row r="11" spans="1:11" s="40" customFormat="1" ht="48.75" customHeight="1">
      <c r="A11" s="341" t="s">
        <v>62</v>
      </c>
      <c r="B11" s="342">
        <v>1451</v>
      </c>
      <c r="C11" s="343">
        <v>543</v>
      </c>
      <c r="D11" s="343">
        <v>90</v>
      </c>
      <c r="E11" s="41">
        <v>6</v>
      </c>
      <c r="F11" s="343">
        <v>575</v>
      </c>
      <c r="G11" s="41">
        <v>97</v>
      </c>
      <c r="H11" s="41" t="s">
        <v>57</v>
      </c>
      <c r="I11" s="41">
        <v>140</v>
      </c>
      <c r="J11" s="41" t="s">
        <v>57</v>
      </c>
      <c r="K11" s="344">
        <v>2017</v>
      </c>
    </row>
    <row r="12" spans="1:11" s="40" customFormat="1" ht="48.75" customHeight="1">
      <c r="A12" s="341" t="s">
        <v>63</v>
      </c>
      <c r="B12" s="342">
        <v>1467</v>
      </c>
      <c r="C12" s="343">
        <v>550</v>
      </c>
      <c r="D12" s="343">
        <v>92</v>
      </c>
      <c r="E12" s="41">
        <v>4</v>
      </c>
      <c r="F12" s="343">
        <v>577</v>
      </c>
      <c r="G12" s="41">
        <v>100</v>
      </c>
      <c r="H12" s="41">
        <v>0</v>
      </c>
      <c r="I12" s="41">
        <v>144</v>
      </c>
      <c r="J12" s="41">
        <v>0</v>
      </c>
      <c r="K12" s="344">
        <v>2018</v>
      </c>
    </row>
    <row r="13" spans="1:11" s="40" customFormat="1" ht="48.75" customHeight="1">
      <c r="A13" s="341" t="s">
        <v>390</v>
      </c>
      <c r="B13" s="342">
        <v>1511</v>
      </c>
      <c r="C13" s="343">
        <v>560</v>
      </c>
      <c r="D13" s="343">
        <v>95</v>
      </c>
      <c r="E13" s="41">
        <v>8</v>
      </c>
      <c r="F13" s="343">
        <v>593</v>
      </c>
      <c r="G13" s="41">
        <v>108</v>
      </c>
      <c r="H13" s="41" t="s">
        <v>57</v>
      </c>
      <c r="I13" s="41">
        <v>147</v>
      </c>
      <c r="J13" s="41" t="s">
        <v>57</v>
      </c>
      <c r="K13" s="344">
        <v>2019</v>
      </c>
    </row>
    <row r="14" spans="1:11" s="198" customFormat="1" ht="48.75" customHeight="1">
      <c r="A14" s="609" t="s">
        <v>391</v>
      </c>
      <c r="B14" s="608">
        <f>SUM(C14:F14,G14:J14)</f>
        <v>1538</v>
      </c>
      <c r="C14" s="608">
        <v>571</v>
      </c>
      <c r="D14" s="608">
        <v>89</v>
      </c>
      <c r="E14" s="608">
        <v>5</v>
      </c>
      <c r="F14" s="608">
        <v>595</v>
      </c>
      <c r="G14" s="608">
        <v>127</v>
      </c>
      <c r="H14" s="608">
        <v>0</v>
      </c>
      <c r="I14" s="608">
        <v>151</v>
      </c>
      <c r="J14" s="608">
        <v>0</v>
      </c>
      <c r="K14" s="610">
        <v>2020</v>
      </c>
    </row>
    <row r="15" spans="1:11" s="40" customFormat="1" ht="3" customHeight="1" thickBot="1">
      <c r="A15" s="345"/>
      <c r="B15" s="346"/>
      <c r="C15" s="346"/>
      <c r="D15" s="347"/>
      <c r="E15" s="347"/>
      <c r="F15" s="347"/>
      <c r="G15" s="348"/>
      <c r="H15" s="348"/>
      <c r="I15" s="348"/>
      <c r="J15" s="348"/>
      <c r="K15" s="125"/>
    </row>
    <row r="16" spans="1:10" s="40" customFormat="1" ht="3" customHeight="1">
      <c r="A16" s="200"/>
      <c r="B16" s="201"/>
      <c r="C16" s="201"/>
      <c r="G16" s="43"/>
      <c r="I16" s="43"/>
      <c r="J16" s="202"/>
    </row>
    <row r="17" spans="1:13" s="3" customFormat="1" ht="12" customHeight="1">
      <c r="A17" s="250" t="s">
        <v>364</v>
      </c>
      <c r="B17" s="113"/>
      <c r="C17" s="113"/>
      <c r="G17" s="4" t="s">
        <v>194</v>
      </c>
      <c r="J17" s="690"/>
      <c r="L17" s="4"/>
      <c r="M17" s="113"/>
    </row>
    <row r="18" spans="1:10" s="40" customFormat="1" ht="15">
      <c r="A18" s="42"/>
      <c r="B18" s="201"/>
      <c r="C18" s="201"/>
      <c r="G18" s="43"/>
      <c r="I18" s="43"/>
      <c r="J18" s="202"/>
    </row>
    <row r="21" ht="15.75">
      <c r="A21" s="203"/>
    </row>
    <row r="22" ht="15.75">
      <c r="A22" s="203"/>
    </row>
  </sheetData>
  <sheetProtection/>
  <mergeCells count="20">
    <mergeCell ref="F6:F7"/>
    <mergeCell ref="B8:B9"/>
    <mergeCell ref="C8:C9"/>
    <mergeCell ref="D8:D9"/>
    <mergeCell ref="K6:K9"/>
    <mergeCell ref="G6:G7"/>
    <mergeCell ref="H6:H7"/>
    <mergeCell ref="I6:I7"/>
    <mergeCell ref="J6:J7"/>
    <mergeCell ref="H8:H9"/>
    <mergeCell ref="I8:I9"/>
    <mergeCell ref="J8:J9"/>
    <mergeCell ref="A6:A9"/>
    <mergeCell ref="B6:B7"/>
    <mergeCell ref="C6:C7"/>
    <mergeCell ref="D6:D7"/>
    <mergeCell ref="E6:E7"/>
    <mergeCell ref="G8:G9"/>
    <mergeCell ref="E8:E9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R20"/>
  <sheetViews>
    <sheetView view="pageBreakPreview" zoomScale="107" zoomScaleSheetLayoutView="107" zoomScalePageLayoutView="0" workbookViewId="0" topLeftCell="A1">
      <selection activeCell="K13" sqref="K13"/>
    </sheetView>
  </sheetViews>
  <sheetFormatPr defaultColWidth="7.99609375" defaultRowHeight="13.5"/>
  <cols>
    <col min="1" max="1" width="9.88671875" style="5" customWidth="1"/>
    <col min="2" max="2" width="7.99609375" style="5" customWidth="1"/>
    <col min="3" max="3" width="7.99609375" style="349" customWidth="1"/>
    <col min="4" max="4" width="7.99609375" style="5" customWidth="1"/>
    <col min="5" max="5" width="7.99609375" style="374" customWidth="1"/>
    <col min="6" max="7" width="7.99609375" style="44" customWidth="1"/>
    <col min="8" max="8" width="7.99609375" style="45" customWidth="1"/>
    <col min="9" max="9" width="8.99609375" style="375" customWidth="1"/>
    <col min="10" max="10" width="6.77734375" style="45" customWidth="1"/>
    <col min="11" max="11" width="7.99609375" style="375" customWidth="1"/>
    <col min="12" max="12" width="8.21484375" style="45" customWidth="1"/>
    <col min="13" max="13" width="7.99609375" style="375" customWidth="1"/>
    <col min="14" max="14" width="9.10546875" style="375" customWidth="1"/>
    <col min="15" max="15" width="10.10546875" style="376" customWidth="1"/>
    <col min="16" max="16" width="9.4453125" style="115" customWidth="1"/>
    <col min="17" max="17" width="0.55078125" style="3" customWidth="1"/>
    <col min="18" max="18" width="0.3359375" style="3" customWidth="1"/>
    <col min="19" max="16384" width="7.99609375" style="3" customWidth="1"/>
  </cols>
  <sheetData>
    <row r="1" spans="1:16" s="640" customFormat="1" ht="12" customHeight="1">
      <c r="A1" s="667" t="s">
        <v>376</v>
      </c>
      <c r="B1" s="639"/>
      <c r="C1" s="701"/>
      <c r="D1" s="669"/>
      <c r="E1" s="702"/>
      <c r="F1" s="703"/>
      <c r="G1" s="703"/>
      <c r="H1" s="671"/>
      <c r="I1" s="704"/>
      <c r="J1" s="671"/>
      <c r="K1" s="704"/>
      <c r="L1" s="671"/>
      <c r="M1" s="704"/>
      <c r="N1" s="704"/>
      <c r="O1" s="705"/>
      <c r="P1" s="676" t="s">
        <v>179</v>
      </c>
    </row>
    <row r="2" spans="1:122" ht="12" customHeight="1">
      <c r="A2" s="85"/>
      <c r="B2" s="85"/>
      <c r="E2" s="350"/>
      <c r="I2" s="351"/>
      <c r="K2" s="351"/>
      <c r="M2" s="351"/>
      <c r="N2" s="351"/>
      <c r="O2" s="352"/>
      <c r="P2" s="113"/>
      <c r="DR2" s="4"/>
    </row>
    <row r="3" spans="1:16" s="65" customFormat="1" ht="20.25" customHeight="1">
      <c r="A3" s="64" t="s">
        <v>195</v>
      </c>
      <c r="B3" s="64"/>
      <c r="C3" s="64"/>
      <c r="D3" s="64"/>
      <c r="E3" s="64"/>
      <c r="F3" s="64"/>
      <c r="G3" s="64"/>
      <c r="H3" s="64"/>
      <c r="I3" s="353" t="s">
        <v>196</v>
      </c>
      <c r="J3" s="353"/>
      <c r="K3" s="353"/>
      <c r="L3" s="353"/>
      <c r="M3" s="353"/>
      <c r="N3" s="353"/>
      <c r="O3" s="353"/>
      <c r="P3" s="353"/>
    </row>
    <row r="4" spans="1:16" s="2" customFormat="1" ht="12" customHeight="1">
      <c r="A4" s="1"/>
      <c r="B4" s="1"/>
      <c r="C4" s="1"/>
      <c r="D4" s="1"/>
      <c r="E4" s="1"/>
      <c r="F4" s="1"/>
      <c r="G4" s="1"/>
      <c r="H4" s="1"/>
      <c r="I4" s="354"/>
      <c r="J4" s="354"/>
      <c r="K4" s="354"/>
      <c r="L4" s="354"/>
      <c r="M4" s="354"/>
      <c r="N4" s="354"/>
      <c r="O4" s="354"/>
      <c r="P4" s="354"/>
    </row>
    <row r="5" spans="1:16" s="644" customFormat="1" ht="12" customHeight="1" thickBot="1">
      <c r="A5" s="642" t="s">
        <v>369</v>
      </c>
      <c r="B5" s="642"/>
      <c r="C5" s="706"/>
      <c r="D5" s="642"/>
      <c r="E5" s="707"/>
      <c r="F5" s="708"/>
      <c r="G5" s="708"/>
      <c r="H5" s="660"/>
      <c r="I5" s="709"/>
      <c r="J5" s="660"/>
      <c r="K5" s="709"/>
      <c r="L5" s="660"/>
      <c r="M5" s="709"/>
      <c r="N5" s="709"/>
      <c r="O5" s="710"/>
      <c r="P5" s="711" t="s">
        <v>25</v>
      </c>
    </row>
    <row r="6" spans="1:16" s="356" customFormat="1" ht="22.5" customHeight="1">
      <c r="A6" s="908" t="s">
        <v>217</v>
      </c>
      <c r="B6" s="920" t="s">
        <v>197</v>
      </c>
      <c r="C6" s="921"/>
      <c r="D6" s="921"/>
      <c r="E6" s="921"/>
      <c r="F6" s="921"/>
      <c r="G6" s="921"/>
      <c r="H6" s="921"/>
      <c r="I6" s="355"/>
      <c r="J6" s="922" t="s">
        <v>198</v>
      </c>
      <c r="K6" s="923"/>
      <c r="L6" s="923"/>
      <c r="M6" s="923"/>
      <c r="N6" s="924" t="s">
        <v>199</v>
      </c>
      <c r="O6" s="925"/>
      <c r="P6" s="911" t="s">
        <v>19</v>
      </c>
    </row>
    <row r="7" spans="1:16" s="356" customFormat="1" ht="44.25" customHeight="1">
      <c r="A7" s="909"/>
      <c r="B7" s="357"/>
      <c r="C7" s="926" t="s">
        <v>200</v>
      </c>
      <c r="D7" s="929" t="s">
        <v>201</v>
      </c>
      <c r="E7" s="926" t="s">
        <v>202</v>
      </c>
      <c r="F7" s="917" t="s">
        <v>203</v>
      </c>
      <c r="G7" s="917" t="s">
        <v>204</v>
      </c>
      <c r="H7" s="914" t="s">
        <v>205</v>
      </c>
      <c r="I7" s="917" t="s">
        <v>206</v>
      </c>
      <c r="J7" s="358"/>
      <c r="K7" s="917" t="s">
        <v>207</v>
      </c>
      <c r="L7" s="914" t="s">
        <v>208</v>
      </c>
      <c r="M7" s="917" t="s">
        <v>209</v>
      </c>
      <c r="N7" s="917" t="s">
        <v>210</v>
      </c>
      <c r="O7" s="914" t="s">
        <v>211</v>
      </c>
      <c r="P7" s="912"/>
    </row>
    <row r="8" spans="1:16" s="356" customFormat="1" ht="18" customHeight="1">
      <c r="A8" s="909"/>
      <c r="B8" s="359"/>
      <c r="C8" s="927"/>
      <c r="D8" s="930"/>
      <c r="E8" s="927"/>
      <c r="F8" s="918"/>
      <c r="G8" s="918"/>
      <c r="H8" s="915"/>
      <c r="I8" s="918"/>
      <c r="J8" s="358"/>
      <c r="K8" s="918"/>
      <c r="L8" s="915"/>
      <c r="M8" s="918"/>
      <c r="N8" s="918"/>
      <c r="O8" s="915"/>
      <c r="P8" s="912"/>
    </row>
    <row r="9" spans="1:16" s="356" customFormat="1" ht="18" customHeight="1">
      <c r="A9" s="910"/>
      <c r="B9" s="360"/>
      <c r="C9" s="928"/>
      <c r="D9" s="931"/>
      <c r="E9" s="928"/>
      <c r="F9" s="919"/>
      <c r="G9" s="919"/>
      <c r="H9" s="916"/>
      <c r="I9" s="919"/>
      <c r="J9" s="361"/>
      <c r="K9" s="919"/>
      <c r="L9" s="916"/>
      <c r="M9" s="919"/>
      <c r="N9" s="919"/>
      <c r="O9" s="916"/>
      <c r="P9" s="913"/>
    </row>
    <row r="10" spans="1:16" s="19" customFormat="1" ht="58.5" customHeight="1">
      <c r="A10" s="53" t="s">
        <v>60</v>
      </c>
      <c r="B10" s="362">
        <v>200</v>
      </c>
      <c r="C10" s="363">
        <v>1</v>
      </c>
      <c r="D10" s="364">
        <v>2</v>
      </c>
      <c r="E10" s="364">
        <v>56</v>
      </c>
      <c r="F10" s="364">
        <v>27</v>
      </c>
      <c r="G10" s="364">
        <v>12</v>
      </c>
      <c r="H10" s="364">
        <v>0</v>
      </c>
      <c r="I10" s="365">
        <v>102</v>
      </c>
      <c r="J10" s="365">
        <v>11971</v>
      </c>
      <c r="K10" s="364">
        <v>11709</v>
      </c>
      <c r="L10" s="364">
        <v>262</v>
      </c>
      <c r="M10" s="363">
        <v>0</v>
      </c>
      <c r="N10" s="365">
        <v>2</v>
      </c>
      <c r="O10" s="365">
        <v>14</v>
      </c>
      <c r="P10" s="54" t="s">
        <v>60</v>
      </c>
    </row>
    <row r="11" spans="1:16" s="19" customFormat="1" ht="58.5" customHeight="1">
      <c r="A11" s="53" t="s">
        <v>62</v>
      </c>
      <c r="B11" s="362">
        <v>205</v>
      </c>
      <c r="C11" s="363">
        <v>1</v>
      </c>
      <c r="D11" s="364">
        <v>2</v>
      </c>
      <c r="E11" s="364">
        <v>54</v>
      </c>
      <c r="F11" s="364">
        <v>27</v>
      </c>
      <c r="G11" s="364">
        <v>12</v>
      </c>
      <c r="H11" s="364">
        <v>0</v>
      </c>
      <c r="I11" s="365">
        <v>109</v>
      </c>
      <c r="J11" s="365">
        <v>24902</v>
      </c>
      <c r="K11" s="364">
        <v>12623</v>
      </c>
      <c r="L11" s="364">
        <v>12279</v>
      </c>
      <c r="M11" s="363">
        <v>344</v>
      </c>
      <c r="N11" s="365">
        <v>0</v>
      </c>
      <c r="O11" s="365">
        <v>0</v>
      </c>
      <c r="P11" s="54" t="s">
        <v>62</v>
      </c>
    </row>
    <row r="12" spans="1:16" s="19" customFormat="1" ht="58.5" customHeight="1">
      <c r="A12" s="53" t="s">
        <v>63</v>
      </c>
      <c r="B12" s="362">
        <v>211</v>
      </c>
      <c r="C12" s="363">
        <v>1</v>
      </c>
      <c r="D12" s="364">
        <v>2</v>
      </c>
      <c r="E12" s="364">
        <v>55</v>
      </c>
      <c r="F12" s="364">
        <v>25</v>
      </c>
      <c r="G12" s="364">
        <v>16</v>
      </c>
      <c r="H12" s="364">
        <v>0</v>
      </c>
      <c r="I12" s="365">
        <v>112</v>
      </c>
      <c r="J12" s="365">
        <v>13500</v>
      </c>
      <c r="K12" s="364">
        <v>13045</v>
      </c>
      <c r="L12" s="364">
        <v>455</v>
      </c>
      <c r="M12" s="363">
        <v>0</v>
      </c>
      <c r="N12" s="365">
        <v>1</v>
      </c>
      <c r="O12" s="365">
        <v>18</v>
      </c>
      <c r="P12" s="54" t="s">
        <v>63</v>
      </c>
    </row>
    <row r="13" spans="1:16" s="19" customFormat="1" ht="58.5" customHeight="1">
      <c r="A13" s="53" t="s">
        <v>390</v>
      </c>
      <c r="B13" s="362">
        <v>209</v>
      </c>
      <c r="C13" s="363">
        <v>1</v>
      </c>
      <c r="D13" s="364">
        <v>2</v>
      </c>
      <c r="E13" s="364">
        <v>47</v>
      </c>
      <c r="F13" s="364">
        <v>27</v>
      </c>
      <c r="G13" s="364">
        <v>17</v>
      </c>
      <c r="H13" s="364" t="s">
        <v>57</v>
      </c>
      <c r="I13" s="365">
        <v>115</v>
      </c>
      <c r="J13" s="365">
        <v>12935</v>
      </c>
      <c r="K13" s="364">
        <v>12404</v>
      </c>
      <c r="L13" s="364">
        <v>531</v>
      </c>
      <c r="M13" s="363" t="s">
        <v>57</v>
      </c>
      <c r="N13" s="365" t="s">
        <v>57</v>
      </c>
      <c r="O13" s="365" t="s">
        <v>57</v>
      </c>
      <c r="P13" s="54" t="s">
        <v>390</v>
      </c>
    </row>
    <row r="14" spans="1:16" s="18" customFormat="1" ht="58.5" customHeight="1">
      <c r="A14" s="612" t="s">
        <v>397</v>
      </c>
      <c r="B14" s="611">
        <f>SUM(C14:H14,I14)</f>
        <v>209</v>
      </c>
      <c r="C14" s="611">
        <v>1</v>
      </c>
      <c r="D14" s="611">
        <v>2</v>
      </c>
      <c r="E14" s="611">
        <v>47</v>
      </c>
      <c r="F14" s="611">
        <v>27</v>
      </c>
      <c r="G14" s="611">
        <v>17</v>
      </c>
      <c r="H14" s="611">
        <v>0</v>
      </c>
      <c r="I14" s="611">
        <v>115</v>
      </c>
      <c r="J14" s="611">
        <f>SUM(K14:L14)</f>
        <v>15622</v>
      </c>
      <c r="K14" s="611">
        <v>15069</v>
      </c>
      <c r="L14" s="611">
        <v>553</v>
      </c>
      <c r="M14" s="611">
        <v>0</v>
      </c>
      <c r="N14" s="611">
        <v>7</v>
      </c>
      <c r="O14" s="611">
        <v>18</v>
      </c>
      <c r="P14" s="613" t="s">
        <v>391</v>
      </c>
    </row>
    <row r="15" spans="1:16" s="19" customFormat="1" ht="4.5" customHeight="1" thickBot="1">
      <c r="A15" s="46"/>
      <c r="B15" s="47"/>
      <c r="C15" s="366"/>
      <c r="D15" s="60"/>
      <c r="E15" s="367"/>
      <c r="F15" s="48"/>
      <c r="G15" s="48"/>
      <c r="H15" s="48"/>
      <c r="I15" s="159"/>
      <c r="J15" s="49"/>
      <c r="K15" s="159"/>
      <c r="L15" s="49"/>
      <c r="M15" s="159"/>
      <c r="N15" s="159"/>
      <c r="O15" s="159"/>
      <c r="P15" s="66"/>
    </row>
    <row r="16" spans="1:16" ht="12" customHeight="1">
      <c r="A16" s="85" t="s">
        <v>377</v>
      </c>
      <c r="E16" s="350"/>
      <c r="I16" s="351"/>
      <c r="K16" s="351"/>
      <c r="M16" s="351"/>
      <c r="N16" s="351"/>
      <c r="O16" s="352"/>
      <c r="P16" s="113"/>
    </row>
    <row r="17" spans="1:16" ht="12" customHeight="1">
      <c r="A17" s="250" t="s">
        <v>378</v>
      </c>
      <c r="B17" s="166"/>
      <c r="C17" s="166"/>
      <c r="D17" s="166"/>
      <c r="E17" s="690"/>
      <c r="F17" s="712"/>
      <c r="G17" s="712"/>
      <c r="H17" s="713"/>
      <c r="I17" s="4" t="s">
        <v>56</v>
      </c>
      <c r="J17" s="172"/>
      <c r="K17" s="172"/>
      <c r="L17" s="172"/>
      <c r="M17" s="172"/>
      <c r="N17" s="172"/>
      <c r="O17" s="172"/>
      <c r="P17" s="113"/>
    </row>
    <row r="18" spans="1:16" s="19" customFormat="1" ht="16.5" customHeight="1">
      <c r="A18" s="34"/>
      <c r="B18" s="34"/>
      <c r="C18" s="368"/>
      <c r="D18" s="34"/>
      <c r="E18" s="369"/>
      <c r="F18" s="370"/>
      <c r="G18" s="370"/>
      <c r="H18" s="109"/>
      <c r="I18" s="371"/>
      <c r="J18" s="109"/>
      <c r="K18" s="371"/>
      <c r="L18" s="109"/>
      <c r="M18" s="371"/>
      <c r="N18" s="371"/>
      <c r="O18" s="372"/>
      <c r="P18" s="114"/>
    </row>
    <row r="19" spans="1:16" s="19" customFormat="1" ht="16.5" customHeight="1">
      <c r="A19" s="34"/>
      <c r="B19" s="34"/>
      <c r="C19" s="368"/>
      <c r="D19" s="34"/>
      <c r="E19" s="369"/>
      <c r="F19" s="370"/>
      <c r="G19" s="370"/>
      <c r="H19" s="109"/>
      <c r="I19" s="371"/>
      <c r="J19" s="109"/>
      <c r="K19" s="371"/>
      <c r="L19" s="109"/>
      <c r="M19" s="371"/>
      <c r="N19" s="371"/>
      <c r="O19" s="372"/>
      <c r="P19" s="114"/>
    </row>
    <row r="20" spans="2:16" s="19" customFormat="1" ht="23.25" customHeight="1">
      <c r="B20" s="373"/>
      <c r="C20" s="373"/>
      <c r="D20" s="373"/>
      <c r="E20" s="373"/>
      <c r="F20" s="373"/>
      <c r="G20" s="373"/>
      <c r="H20" s="373"/>
      <c r="I20" s="371"/>
      <c r="J20" s="109"/>
      <c r="K20" s="371"/>
      <c r="L20" s="109"/>
      <c r="M20" s="371"/>
      <c r="N20" s="371"/>
      <c r="O20" s="372"/>
      <c r="P20" s="114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17">
    <mergeCell ref="N6:O6"/>
    <mergeCell ref="C7:C9"/>
    <mergeCell ref="D7:D9"/>
    <mergeCell ref="E7:E9"/>
    <mergeCell ref="F7:F9"/>
    <mergeCell ref="G7:G9"/>
    <mergeCell ref="O7:O9"/>
    <mergeCell ref="A6:A9"/>
    <mergeCell ref="P6:P9"/>
    <mergeCell ref="H7:H9"/>
    <mergeCell ref="I7:I9"/>
    <mergeCell ref="K7:K9"/>
    <mergeCell ref="L7:L9"/>
    <mergeCell ref="M7:M9"/>
    <mergeCell ref="N7:N9"/>
    <mergeCell ref="B6:H6"/>
    <mergeCell ref="J6:M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73"/>
  <sheetViews>
    <sheetView view="pageBreakPreview" zoomScale="107" zoomScaleSheetLayoutView="107" zoomScalePageLayoutView="0" workbookViewId="0" topLeftCell="A1">
      <selection activeCell="L13" sqref="L13"/>
    </sheetView>
  </sheetViews>
  <sheetFormatPr defaultColWidth="7.99609375" defaultRowHeight="13.5"/>
  <cols>
    <col min="1" max="1" width="7.6640625" style="421" customWidth="1"/>
    <col min="2" max="2" width="8.99609375" style="425" customWidth="1"/>
    <col min="3" max="3" width="9.77734375" style="423" customWidth="1"/>
    <col min="4" max="4" width="9.77734375" style="424" customWidth="1"/>
    <col min="5" max="5" width="9.77734375" style="425" customWidth="1"/>
    <col min="6" max="6" width="6.88671875" style="423" bestFit="1" customWidth="1"/>
    <col min="7" max="7" width="10.3359375" style="424" customWidth="1"/>
    <col min="8" max="8" width="6.77734375" style="425" customWidth="1"/>
    <col min="9" max="9" width="10.21484375" style="423" bestFit="1" customWidth="1"/>
    <col min="10" max="10" width="6.99609375" style="424" customWidth="1"/>
    <col min="11" max="11" width="9.3359375" style="425" customWidth="1"/>
    <col min="12" max="12" width="6.21484375" style="423" customWidth="1"/>
    <col min="13" max="13" width="8.77734375" style="424" customWidth="1"/>
    <col min="14" max="14" width="6.3359375" style="424" customWidth="1"/>
    <col min="15" max="15" width="8.77734375" style="425" customWidth="1"/>
    <col min="16" max="16" width="6.4453125" style="423" customWidth="1"/>
    <col min="17" max="19" width="0.55078125" style="426" customWidth="1"/>
    <col min="20" max="23" width="7.99609375" style="426" customWidth="1"/>
    <col min="24" max="24" width="5.3359375" style="426" customWidth="1"/>
    <col min="25" max="16384" width="7.99609375" style="426" customWidth="1"/>
  </cols>
  <sheetData>
    <row r="1" spans="1:16" s="728" customFormat="1" ht="12" customHeight="1">
      <c r="A1" s="639" t="s">
        <v>381</v>
      </c>
      <c r="B1" s="639"/>
      <c r="C1" s="724"/>
      <c r="D1" s="725"/>
      <c r="E1" s="726"/>
      <c r="F1" s="724"/>
      <c r="G1" s="725"/>
      <c r="H1" s="726"/>
      <c r="I1" s="724"/>
      <c r="J1" s="725"/>
      <c r="K1" s="726"/>
      <c r="L1" s="724"/>
      <c r="M1" s="725"/>
      <c r="N1" s="725"/>
      <c r="O1" s="726"/>
      <c r="P1" s="727" t="s">
        <v>218</v>
      </c>
    </row>
    <row r="2" spans="1:16" s="380" customFormat="1" ht="12" customHeight="1">
      <c r="A2" s="85"/>
      <c r="B2" s="85"/>
      <c r="C2" s="377"/>
      <c r="D2" s="378"/>
      <c r="E2" s="379"/>
      <c r="F2" s="377"/>
      <c r="G2" s="378"/>
      <c r="H2" s="379"/>
      <c r="I2" s="377"/>
      <c r="J2" s="378"/>
      <c r="K2" s="379"/>
      <c r="L2" s="377"/>
      <c r="M2" s="378"/>
      <c r="N2" s="378"/>
      <c r="O2" s="379"/>
      <c r="P2" s="377"/>
    </row>
    <row r="3" spans="1:16" s="383" customFormat="1" ht="27">
      <c r="A3" s="381" t="s">
        <v>457</v>
      </c>
      <c r="B3" s="381"/>
      <c r="C3" s="381"/>
      <c r="D3" s="381"/>
      <c r="E3" s="381"/>
      <c r="F3" s="381"/>
      <c r="G3" s="381"/>
      <c r="H3" s="382" t="s">
        <v>458</v>
      </c>
      <c r="I3" s="382"/>
      <c r="J3" s="382"/>
      <c r="K3" s="382"/>
      <c r="L3" s="382"/>
      <c r="M3" s="382"/>
      <c r="N3" s="382"/>
      <c r="O3" s="382"/>
      <c r="P3" s="382"/>
    </row>
    <row r="4" spans="1:16" s="386" customFormat="1" ht="12" customHeight="1">
      <c r="A4" s="384"/>
      <c r="B4" s="384"/>
      <c r="C4" s="384"/>
      <c r="D4" s="384"/>
      <c r="E4" s="384"/>
      <c r="F4" s="384"/>
      <c r="G4" s="384"/>
      <c r="H4" s="385"/>
      <c r="I4" s="385"/>
      <c r="J4" s="385"/>
      <c r="K4" s="385"/>
      <c r="L4" s="385"/>
      <c r="M4" s="385"/>
      <c r="N4" s="385"/>
      <c r="O4" s="385"/>
      <c r="P4" s="385"/>
    </row>
    <row r="5" spans="1:16" s="719" customFormat="1" ht="12" customHeight="1" thickBot="1">
      <c r="A5" s="719" t="s">
        <v>380</v>
      </c>
      <c r="B5" s="720"/>
      <c r="C5" s="721"/>
      <c r="D5" s="722"/>
      <c r="E5" s="720"/>
      <c r="F5" s="721"/>
      <c r="G5" s="722"/>
      <c r="H5" s="720"/>
      <c r="I5" s="721"/>
      <c r="J5" s="722"/>
      <c r="K5" s="720"/>
      <c r="L5" s="721"/>
      <c r="M5" s="722"/>
      <c r="N5" s="722"/>
      <c r="O5" s="720"/>
      <c r="P5" s="723" t="s">
        <v>456</v>
      </c>
    </row>
    <row r="6" spans="1:16" s="389" customFormat="1" ht="21" customHeight="1">
      <c r="A6" s="932" t="s">
        <v>158</v>
      </c>
      <c r="B6" s="391" t="s">
        <v>219</v>
      </c>
      <c r="C6" s="392"/>
      <c r="D6" s="391" t="s">
        <v>220</v>
      </c>
      <c r="E6" s="392"/>
      <c r="F6" s="391" t="s">
        <v>221</v>
      </c>
      <c r="G6" s="392"/>
      <c r="H6" s="391" t="s">
        <v>222</v>
      </c>
      <c r="I6" s="392"/>
      <c r="J6" s="393" t="s">
        <v>259</v>
      </c>
      <c r="K6" s="392"/>
      <c r="L6" s="938" t="s">
        <v>224</v>
      </c>
      <c r="M6" s="939"/>
      <c r="N6" s="391" t="s">
        <v>223</v>
      </c>
      <c r="O6" s="392"/>
      <c r="P6" s="935" t="s">
        <v>225</v>
      </c>
    </row>
    <row r="7" spans="1:16" s="389" customFormat="1" ht="15" customHeight="1">
      <c r="A7" s="933"/>
      <c r="B7" s="394" t="s">
        <v>226</v>
      </c>
      <c r="C7" s="395" t="s">
        <v>227</v>
      </c>
      <c r="D7" s="394" t="s">
        <v>226</v>
      </c>
      <c r="E7" s="395" t="s">
        <v>227</v>
      </c>
      <c r="F7" s="394" t="s">
        <v>226</v>
      </c>
      <c r="G7" s="395" t="s">
        <v>227</v>
      </c>
      <c r="H7" s="394" t="s">
        <v>226</v>
      </c>
      <c r="I7" s="396" t="s">
        <v>227</v>
      </c>
      <c r="J7" s="394" t="s">
        <v>226</v>
      </c>
      <c r="K7" s="395" t="s">
        <v>227</v>
      </c>
      <c r="L7" s="394" t="s">
        <v>226</v>
      </c>
      <c r="M7" s="395" t="s">
        <v>227</v>
      </c>
      <c r="N7" s="394" t="s">
        <v>226</v>
      </c>
      <c r="O7" s="395" t="s">
        <v>227</v>
      </c>
      <c r="P7" s="936"/>
    </row>
    <row r="8" spans="1:16" s="389" customFormat="1" ht="15">
      <c r="A8" s="934"/>
      <c r="B8" s="397" t="s">
        <v>228</v>
      </c>
      <c r="C8" s="398" t="s">
        <v>229</v>
      </c>
      <c r="D8" s="397" t="s">
        <v>228</v>
      </c>
      <c r="E8" s="398" t="s">
        <v>229</v>
      </c>
      <c r="F8" s="397" t="s">
        <v>228</v>
      </c>
      <c r="G8" s="398" t="s">
        <v>229</v>
      </c>
      <c r="H8" s="397" t="s">
        <v>228</v>
      </c>
      <c r="I8" s="399" t="s">
        <v>229</v>
      </c>
      <c r="J8" s="397" t="s">
        <v>228</v>
      </c>
      <c r="K8" s="398" t="s">
        <v>229</v>
      </c>
      <c r="L8" s="397" t="s">
        <v>228</v>
      </c>
      <c r="M8" s="398" t="s">
        <v>229</v>
      </c>
      <c r="N8" s="397" t="s">
        <v>228</v>
      </c>
      <c r="O8" s="398" t="s">
        <v>229</v>
      </c>
      <c r="P8" s="937"/>
    </row>
    <row r="9" spans="1:16" s="404" customFormat="1" ht="20.25" customHeight="1">
      <c r="A9" s="400">
        <v>2016</v>
      </c>
      <c r="B9" s="401">
        <v>17889.5</v>
      </c>
      <c r="C9" s="401">
        <v>92005458</v>
      </c>
      <c r="D9" s="401">
        <v>11380</v>
      </c>
      <c r="E9" s="401">
        <v>39464894</v>
      </c>
      <c r="F9" s="401">
        <v>2309</v>
      </c>
      <c r="G9" s="401">
        <v>24378422</v>
      </c>
      <c r="H9" s="401">
        <v>1251</v>
      </c>
      <c r="I9" s="401">
        <v>14482311</v>
      </c>
      <c r="J9" s="402">
        <v>2947</v>
      </c>
      <c r="K9" s="402">
        <v>13647871</v>
      </c>
      <c r="L9" s="401">
        <v>0.5</v>
      </c>
      <c r="M9" s="401">
        <v>3190</v>
      </c>
      <c r="N9" s="401">
        <v>2</v>
      </c>
      <c r="O9" s="401">
        <v>28770</v>
      </c>
      <c r="P9" s="403">
        <v>2016</v>
      </c>
    </row>
    <row r="10" spans="1:16" s="404" customFormat="1" ht="20.25" customHeight="1">
      <c r="A10" s="400">
        <v>2017</v>
      </c>
      <c r="B10" s="401">
        <v>19402</v>
      </c>
      <c r="C10" s="401">
        <v>110242008</v>
      </c>
      <c r="D10" s="401">
        <v>9924</v>
      </c>
      <c r="E10" s="401">
        <v>49402363</v>
      </c>
      <c r="F10" s="401">
        <v>2070</v>
      </c>
      <c r="G10" s="401">
        <v>26151807</v>
      </c>
      <c r="H10" s="401">
        <v>1444</v>
      </c>
      <c r="I10" s="401">
        <v>18092340</v>
      </c>
      <c r="J10" s="402">
        <v>5804</v>
      </c>
      <c r="K10" s="402">
        <v>14803906</v>
      </c>
      <c r="L10" s="401">
        <v>0</v>
      </c>
      <c r="M10" s="401">
        <v>0</v>
      </c>
      <c r="N10" s="401">
        <v>160</v>
      </c>
      <c r="O10" s="401">
        <v>1791592</v>
      </c>
      <c r="P10" s="403">
        <v>2017</v>
      </c>
    </row>
    <row r="11" spans="1:16" s="404" customFormat="1" ht="20.25" customHeight="1">
      <c r="A11" s="400">
        <v>2018</v>
      </c>
      <c r="B11" s="401">
        <v>18743</v>
      </c>
      <c r="C11" s="401">
        <v>105275357</v>
      </c>
      <c r="D11" s="401">
        <v>9745</v>
      </c>
      <c r="E11" s="401">
        <v>49252363</v>
      </c>
      <c r="F11" s="401">
        <v>1980</v>
      </c>
      <c r="G11" s="401">
        <v>24131547</v>
      </c>
      <c r="H11" s="401">
        <v>1386</v>
      </c>
      <c r="I11" s="401">
        <v>17545120</v>
      </c>
      <c r="J11" s="402">
        <v>5502</v>
      </c>
      <c r="K11" s="402">
        <v>12754906</v>
      </c>
      <c r="L11" s="401">
        <v>0</v>
      </c>
      <c r="M11" s="401">
        <v>0</v>
      </c>
      <c r="N11" s="401">
        <v>130</v>
      </c>
      <c r="O11" s="401">
        <v>1591421</v>
      </c>
      <c r="P11" s="403">
        <v>2018</v>
      </c>
    </row>
    <row r="12" spans="1:16" s="404" customFormat="1" ht="20.25" customHeight="1">
      <c r="A12" s="400">
        <v>2019</v>
      </c>
      <c r="B12" s="401">
        <v>24603</v>
      </c>
      <c r="C12" s="401">
        <v>104077136</v>
      </c>
      <c r="D12" s="401">
        <v>2552</v>
      </c>
      <c r="E12" s="401">
        <v>46836867</v>
      </c>
      <c r="F12" s="401">
        <v>896</v>
      </c>
      <c r="G12" s="401">
        <v>23758163</v>
      </c>
      <c r="H12" s="401">
        <v>770</v>
      </c>
      <c r="I12" s="401">
        <v>18029499</v>
      </c>
      <c r="J12" s="402">
        <v>20385</v>
      </c>
      <c r="K12" s="402">
        <v>15452607</v>
      </c>
      <c r="L12" s="401">
        <v>0</v>
      </c>
      <c r="M12" s="401">
        <v>0</v>
      </c>
      <c r="N12" s="401">
        <v>0</v>
      </c>
      <c r="O12" s="401">
        <v>0</v>
      </c>
      <c r="P12" s="403">
        <v>2019</v>
      </c>
    </row>
    <row r="13" spans="1:16" s="638" customFormat="1" ht="20.25" customHeight="1">
      <c r="A13" s="634">
        <v>2020</v>
      </c>
      <c r="B13" s="635">
        <f>SUM(D13,F13,H13,J13,L13,N13)</f>
        <v>17468</v>
      </c>
      <c r="C13" s="635">
        <f>SUM(E13,G13,I13,K13,M13,O13)</f>
        <v>113594859</v>
      </c>
      <c r="D13" s="636">
        <v>7414</v>
      </c>
      <c r="E13" s="636">
        <v>40906958</v>
      </c>
      <c r="F13" s="636">
        <v>2789</v>
      </c>
      <c r="G13" s="636">
        <v>32253099</v>
      </c>
      <c r="H13" s="636">
        <v>1821</v>
      </c>
      <c r="I13" s="636">
        <v>23520447</v>
      </c>
      <c r="J13" s="636">
        <v>5444</v>
      </c>
      <c r="K13" s="636">
        <v>16914355</v>
      </c>
      <c r="L13" s="636">
        <v>0</v>
      </c>
      <c r="M13" s="636">
        <v>0</v>
      </c>
      <c r="N13" s="636">
        <v>0</v>
      </c>
      <c r="O13" s="636">
        <v>0</v>
      </c>
      <c r="P13" s="637">
        <v>2020</v>
      </c>
    </row>
    <row r="14" spans="1:16" s="408" customFormat="1" ht="0.75" customHeight="1">
      <c r="A14" s="405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7"/>
    </row>
    <row r="15" spans="1:16" s="387" customFormat="1" ht="2.25" customHeight="1" thickBot="1">
      <c r="A15" s="409"/>
      <c r="B15" s="410"/>
      <c r="C15" s="411"/>
      <c r="D15" s="412"/>
      <c r="E15" s="410"/>
      <c r="F15" s="411"/>
      <c r="G15" s="412"/>
      <c r="H15" s="410"/>
      <c r="I15" s="411"/>
      <c r="J15" s="412"/>
      <c r="K15" s="410"/>
      <c r="L15" s="411"/>
      <c r="M15" s="412"/>
      <c r="N15" s="412"/>
      <c r="O15" s="410"/>
      <c r="P15" s="413"/>
    </row>
    <row r="16" spans="1:16" s="387" customFormat="1" ht="2.25" customHeight="1">
      <c r="A16" s="414"/>
      <c r="B16" s="388"/>
      <c r="C16" s="389"/>
      <c r="D16" s="390"/>
      <c r="E16" s="388"/>
      <c r="F16" s="389"/>
      <c r="G16" s="390"/>
      <c r="H16" s="388"/>
      <c r="I16" s="389"/>
      <c r="J16" s="390"/>
      <c r="K16" s="388"/>
      <c r="L16" s="389"/>
      <c r="M16" s="390"/>
      <c r="N16" s="390"/>
      <c r="O16" s="388"/>
      <c r="P16" s="415"/>
    </row>
    <row r="17" spans="1:29" s="716" customFormat="1" ht="12" customHeight="1">
      <c r="A17" s="715" t="s">
        <v>379</v>
      </c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Q17" s="717"/>
      <c r="R17" s="717"/>
      <c r="S17" s="717"/>
      <c r="T17" s="715"/>
      <c r="U17" s="715"/>
      <c r="V17" s="715"/>
      <c r="W17" s="715"/>
      <c r="X17" s="715"/>
      <c r="Y17" s="715"/>
      <c r="Z17" s="715"/>
      <c r="AA17" s="715"/>
      <c r="AB17" s="715"/>
      <c r="AC17" s="718"/>
    </row>
    <row r="18" spans="1:16" s="380" customFormat="1" ht="12" customHeight="1">
      <c r="A18" s="715" t="s">
        <v>352</v>
      </c>
      <c r="B18" s="379"/>
      <c r="C18" s="377"/>
      <c r="D18" s="378"/>
      <c r="E18" s="379"/>
      <c r="F18" s="377"/>
      <c r="G18" s="378"/>
      <c r="H18" s="4" t="s">
        <v>56</v>
      </c>
      <c r="I18" s="377"/>
      <c r="J18" s="378"/>
      <c r="K18" s="379"/>
      <c r="L18" s="377"/>
      <c r="M18" s="378"/>
      <c r="N18" s="378"/>
      <c r="O18" s="379"/>
      <c r="P18" s="377"/>
    </row>
    <row r="19" spans="1:16" s="387" customFormat="1" ht="16.5" customHeight="1">
      <c r="A19" s="416"/>
      <c r="B19" s="417"/>
      <c r="C19" s="418"/>
      <c r="D19" s="419"/>
      <c r="E19" s="417"/>
      <c r="F19" s="418"/>
      <c r="G19" s="419"/>
      <c r="H19" s="417"/>
      <c r="I19" s="418"/>
      <c r="J19" s="419"/>
      <c r="K19" s="417"/>
      <c r="L19" s="418"/>
      <c r="M19" s="419"/>
      <c r="N19" s="419"/>
      <c r="O19" s="417"/>
      <c r="P19" s="418"/>
    </row>
    <row r="20" spans="1:16" s="387" customFormat="1" ht="15">
      <c r="A20" s="416"/>
      <c r="B20" s="417"/>
      <c r="C20" s="418"/>
      <c r="D20" s="419"/>
      <c r="E20" s="417"/>
      <c r="F20" s="418"/>
      <c r="G20" s="419"/>
      <c r="H20" s="417"/>
      <c r="I20" s="418"/>
      <c r="J20" s="419"/>
      <c r="K20" s="417"/>
      <c r="L20" s="418"/>
      <c r="M20" s="419"/>
      <c r="N20" s="419"/>
      <c r="O20" s="417"/>
      <c r="P20" s="418"/>
    </row>
    <row r="21" spans="1:16" s="387" customFormat="1" ht="15">
      <c r="A21" s="416"/>
      <c r="B21" s="417"/>
      <c r="C21" s="418"/>
      <c r="D21" s="419"/>
      <c r="E21" s="417"/>
      <c r="F21" s="418"/>
      <c r="G21" s="419"/>
      <c r="H21" s="417"/>
      <c r="I21" s="418"/>
      <c r="J21" s="419"/>
      <c r="K21" s="417"/>
      <c r="L21" s="418"/>
      <c r="M21" s="419"/>
      <c r="N21" s="419"/>
      <c r="O21" s="417"/>
      <c r="P21" s="418"/>
    </row>
    <row r="22" spans="1:16" s="387" customFormat="1" ht="15">
      <c r="A22" s="416"/>
      <c r="B22" s="417"/>
      <c r="C22" s="418"/>
      <c r="D22" s="419"/>
      <c r="E22" s="417"/>
      <c r="F22" s="418"/>
      <c r="G22" s="419"/>
      <c r="H22" s="417"/>
      <c r="I22" s="418"/>
      <c r="J22" s="419"/>
      <c r="K22" s="417"/>
      <c r="L22" s="418"/>
      <c r="M22" s="419"/>
      <c r="N22" s="419"/>
      <c r="O22" s="417"/>
      <c r="P22" s="418"/>
    </row>
    <row r="23" spans="1:16" s="387" customFormat="1" ht="15">
      <c r="A23" s="416"/>
      <c r="B23" s="417"/>
      <c r="C23" s="418"/>
      <c r="D23" s="419"/>
      <c r="E23" s="417"/>
      <c r="F23" s="418"/>
      <c r="G23" s="419"/>
      <c r="H23" s="417"/>
      <c r="I23" s="418"/>
      <c r="J23" s="419"/>
      <c r="K23" s="417"/>
      <c r="L23" s="418"/>
      <c r="M23" s="419"/>
      <c r="N23" s="419"/>
      <c r="O23" s="417"/>
      <c r="P23" s="418"/>
    </row>
    <row r="24" spans="1:16" s="387" customFormat="1" ht="15">
      <c r="A24" s="416"/>
      <c r="B24" s="417"/>
      <c r="C24" s="418"/>
      <c r="D24" s="419"/>
      <c r="E24" s="417"/>
      <c r="F24" s="418"/>
      <c r="G24" s="419"/>
      <c r="H24" s="417"/>
      <c r="I24" s="418"/>
      <c r="J24" s="419"/>
      <c r="K24" s="417"/>
      <c r="L24" s="418"/>
      <c r="M24" s="419"/>
      <c r="N24" s="419"/>
      <c r="O24" s="417"/>
      <c r="P24" s="418"/>
    </row>
    <row r="25" spans="1:16" s="387" customFormat="1" ht="15">
      <c r="A25" s="416"/>
      <c r="B25" s="420"/>
      <c r="C25" s="418"/>
      <c r="D25" s="419"/>
      <c r="E25" s="417"/>
      <c r="F25" s="418"/>
      <c r="G25" s="419"/>
      <c r="H25" s="417"/>
      <c r="I25" s="418"/>
      <c r="J25" s="419"/>
      <c r="K25" s="417"/>
      <c r="L25" s="418"/>
      <c r="M25" s="419"/>
      <c r="N25" s="419"/>
      <c r="O25" s="417"/>
      <c r="P25" s="418"/>
    </row>
    <row r="26" spans="1:16" s="387" customFormat="1" ht="15">
      <c r="A26" s="416"/>
      <c r="B26" s="420"/>
      <c r="C26" s="418"/>
      <c r="D26" s="419"/>
      <c r="E26" s="417"/>
      <c r="F26" s="418"/>
      <c r="G26" s="419"/>
      <c r="H26" s="417"/>
      <c r="I26" s="418"/>
      <c r="J26" s="419"/>
      <c r="K26" s="417"/>
      <c r="L26" s="418"/>
      <c r="M26" s="419"/>
      <c r="N26" s="419"/>
      <c r="O26" s="417"/>
      <c r="P26" s="418"/>
    </row>
    <row r="27" spans="1:16" s="387" customFormat="1" ht="15">
      <c r="A27" s="416"/>
      <c r="B27" s="420"/>
      <c r="C27" s="418"/>
      <c r="D27" s="419"/>
      <c r="E27" s="417"/>
      <c r="F27" s="418"/>
      <c r="G27" s="419"/>
      <c r="H27" s="417"/>
      <c r="I27" s="418"/>
      <c r="J27" s="419"/>
      <c r="K27" s="417"/>
      <c r="L27" s="418"/>
      <c r="M27" s="419"/>
      <c r="N27" s="419"/>
      <c r="O27" s="417"/>
      <c r="P27" s="418"/>
    </row>
    <row r="28" spans="1:16" s="387" customFormat="1" ht="15">
      <c r="A28" s="416"/>
      <c r="B28" s="420"/>
      <c r="C28" s="418"/>
      <c r="D28" s="419"/>
      <c r="E28" s="417"/>
      <c r="F28" s="418"/>
      <c r="G28" s="419"/>
      <c r="H28" s="417"/>
      <c r="I28" s="418"/>
      <c r="J28" s="419"/>
      <c r="K28" s="417"/>
      <c r="L28" s="418"/>
      <c r="M28" s="419"/>
      <c r="N28" s="419"/>
      <c r="O28" s="417"/>
      <c r="P28" s="418"/>
    </row>
    <row r="29" ht="15.75">
      <c r="B29" s="422"/>
    </row>
    <row r="30" ht="15.75">
      <c r="B30" s="422"/>
    </row>
    <row r="31" ht="15.75">
      <c r="B31" s="422"/>
    </row>
    <row r="32" ht="15.75">
      <c r="B32" s="422"/>
    </row>
    <row r="33" spans="1:29" s="423" customFormat="1" ht="15.75">
      <c r="A33" s="421"/>
      <c r="B33" s="422"/>
      <c r="D33" s="424"/>
      <c r="E33" s="425"/>
      <c r="G33" s="424"/>
      <c r="H33" s="425"/>
      <c r="J33" s="424"/>
      <c r="K33" s="425"/>
      <c r="M33" s="424"/>
      <c r="N33" s="424"/>
      <c r="O33" s="425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</row>
    <row r="34" spans="1:29" s="423" customFormat="1" ht="15.75">
      <c r="A34" s="421"/>
      <c r="B34" s="422"/>
      <c r="D34" s="424"/>
      <c r="E34" s="425"/>
      <c r="G34" s="424"/>
      <c r="H34" s="425"/>
      <c r="J34" s="424"/>
      <c r="K34" s="425"/>
      <c r="M34" s="424"/>
      <c r="N34" s="424"/>
      <c r="O34" s="425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</row>
    <row r="35" spans="1:29" s="423" customFormat="1" ht="15.75">
      <c r="A35" s="421"/>
      <c r="B35" s="422"/>
      <c r="D35" s="424"/>
      <c r="E35" s="425"/>
      <c r="G35" s="424"/>
      <c r="H35" s="425"/>
      <c r="J35" s="424"/>
      <c r="K35" s="425"/>
      <c r="M35" s="424"/>
      <c r="N35" s="424"/>
      <c r="O35" s="425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</row>
    <row r="36" spans="1:29" s="423" customFormat="1" ht="15.75">
      <c r="A36" s="421"/>
      <c r="B36" s="422"/>
      <c r="D36" s="424"/>
      <c r="E36" s="425"/>
      <c r="G36" s="424"/>
      <c r="H36" s="425"/>
      <c r="J36" s="424"/>
      <c r="K36" s="425"/>
      <c r="M36" s="424"/>
      <c r="N36" s="424"/>
      <c r="O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</row>
    <row r="37" spans="1:29" s="423" customFormat="1" ht="15.75">
      <c r="A37" s="421"/>
      <c r="B37" s="422"/>
      <c r="D37" s="424"/>
      <c r="E37" s="425"/>
      <c r="G37" s="424"/>
      <c r="H37" s="425"/>
      <c r="J37" s="424"/>
      <c r="K37" s="425"/>
      <c r="M37" s="424"/>
      <c r="N37" s="424"/>
      <c r="O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</row>
    <row r="38" spans="1:29" s="423" customFormat="1" ht="15.75">
      <c r="A38" s="421"/>
      <c r="B38" s="422"/>
      <c r="D38" s="424"/>
      <c r="E38" s="425"/>
      <c r="G38" s="424"/>
      <c r="H38" s="425"/>
      <c r="J38" s="424"/>
      <c r="K38" s="425"/>
      <c r="M38" s="424"/>
      <c r="N38" s="424"/>
      <c r="O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</row>
    <row r="39" spans="1:29" s="423" customFormat="1" ht="15.75">
      <c r="A39" s="421"/>
      <c r="B39" s="422"/>
      <c r="D39" s="424"/>
      <c r="E39" s="425"/>
      <c r="G39" s="424"/>
      <c r="H39" s="425"/>
      <c r="J39" s="424"/>
      <c r="K39" s="425"/>
      <c r="M39" s="424"/>
      <c r="N39" s="424"/>
      <c r="O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</row>
    <row r="40" spans="1:29" s="423" customFormat="1" ht="15.75">
      <c r="A40" s="421"/>
      <c r="B40" s="422"/>
      <c r="D40" s="424"/>
      <c r="E40" s="425"/>
      <c r="G40" s="424"/>
      <c r="H40" s="425"/>
      <c r="J40" s="424"/>
      <c r="K40" s="425"/>
      <c r="M40" s="424"/>
      <c r="N40" s="424"/>
      <c r="O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</row>
    <row r="41" spans="1:29" s="423" customFormat="1" ht="15.75">
      <c r="A41" s="421"/>
      <c r="B41" s="422"/>
      <c r="D41" s="424"/>
      <c r="E41" s="425"/>
      <c r="G41" s="424"/>
      <c r="H41" s="425"/>
      <c r="J41" s="424"/>
      <c r="K41" s="425"/>
      <c r="M41" s="424"/>
      <c r="N41" s="424"/>
      <c r="O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</row>
    <row r="42" spans="1:29" s="423" customFormat="1" ht="15.75">
      <c r="A42" s="421"/>
      <c r="B42" s="422"/>
      <c r="D42" s="424"/>
      <c r="E42" s="425"/>
      <c r="G42" s="424"/>
      <c r="H42" s="425"/>
      <c r="J42" s="424"/>
      <c r="K42" s="425"/>
      <c r="M42" s="424"/>
      <c r="N42" s="424"/>
      <c r="O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</row>
    <row r="43" spans="1:29" s="423" customFormat="1" ht="15.75">
      <c r="A43" s="421"/>
      <c r="B43" s="422"/>
      <c r="D43" s="424"/>
      <c r="E43" s="425"/>
      <c r="G43" s="424"/>
      <c r="H43" s="425"/>
      <c r="J43" s="424"/>
      <c r="K43" s="425"/>
      <c r="M43" s="424"/>
      <c r="N43" s="424"/>
      <c r="O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</row>
    <row r="44" spans="1:29" s="423" customFormat="1" ht="15.75">
      <c r="A44" s="421"/>
      <c r="B44" s="422"/>
      <c r="D44" s="424"/>
      <c r="E44" s="425"/>
      <c r="G44" s="424"/>
      <c r="H44" s="425"/>
      <c r="J44" s="424"/>
      <c r="K44" s="425"/>
      <c r="M44" s="424"/>
      <c r="N44" s="424"/>
      <c r="O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</row>
    <row r="45" spans="1:29" s="423" customFormat="1" ht="15.75">
      <c r="A45" s="421"/>
      <c r="B45" s="422"/>
      <c r="D45" s="424"/>
      <c r="E45" s="425"/>
      <c r="G45" s="424"/>
      <c r="H45" s="425"/>
      <c r="J45" s="424"/>
      <c r="K45" s="425"/>
      <c r="M45" s="424"/>
      <c r="N45" s="424"/>
      <c r="O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</row>
    <row r="46" spans="1:29" s="423" customFormat="1" ht="15.75">
      <c r="A46" s="421"/>
      <c r="B46" s="422"/>
      <c r="D46" s="424"/>
      <c r="E46" s="425"/>
      <c r="G46" s="424"/>
      <c r="H46" s="425"/>
      <c r="J46" s="424"/>
      <c r="K46" s="425"/>
      <c r="M46" s="424"/>
      <c r="N46" s="424"/>
      <c r="O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</row>
    <row r="47" spans="1:29" s="423" customFormat="1" ht="15.75">
      <c r="A47" s="421"/>
      <c r="B47" s="422"/>
      <c r="D47" s="424"/>
      <c r="E47" s="425"/>
      <c r="G47" s="424"/>
      <c r="H47" s="425"/>
      <c r="J47" s="424"/>
      <c r="K47" s="425"/>
      <c r="M47" s="424"/>
      <c r="N47" s="424"/>
      <c r="O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</row>
    <row r="48" spans="1:29" s="423" customFormat="1" ht="15.75">
      <c r="A48" s="421"/>
      <c r="B48" s="422"/>
      <c r="D48" s="424"/>
      <c r="E48" s="425"/>
      <c r="G48" s="424"/>
      <c r="H48" s="425"/>
      <c r="J48" s="424"/>
      <c r="K48" s="425"/>
      <c r="M48" s="424"/>
      <c r="N48" s="424"/>
      <c r="O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</row>
    <row r="49" spans="1:29" s="423" customFormat="1" ht="15.75">
      <c r="A49" s="421"/>
      <c r="B49" s="422"/>
      <c r="D49" s="424"/>
      <c r="E49" s="425"/>
      <c r="G49" s="424"/>
      <c r="H49" s="425"/>
      <c r="J49" s="424"/>
      <c r="K49" s="425"/>
      <c r="M49" s="424"/>
      <c r="N49" s="424"/>
      <c r="O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</row>
    <row r="50" spans="1:29" s="423" customFormat="1" ht="15.75">
      <c r="A50" s="421"/>
      <c r="B50" s="422"/>
      <c r="D50" s="424"/>
      <c r="E50" s="425"/>
      <c r="G50" s="424"/>
      <c r="H50" s="425"/>
      <c r="J50" s="424"/>
      <c r="K50" s="425"/>
      <c r="M50" s="424"/>
      <c r="N50" s="424"/>
      <c r="O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</row>
    <row r="51" spans="1:29" s="423" customFormat="1" ht="15.75">
      <c r="A51" s="421"/>
      <c r="B51" s="422"/>
      <c r="D51" s="424"/>
      <c r="E51" s="425"/>
      <c r="G51" s="424"/>
      <c r="H51" s="425"/>
      <c r="J51" s="424"/>
      <c r="K51" s="425"/>
      <c r="M51" s="424"/>
      <c r="N51" s="424"/>
      <c r="O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</row>
    <row r="52" spans="1:29" s="423" customFormat="1" ht="15.75">
      <c r="A52" s="421"/>
      <c r="B52" s="422"/>
      <c r="D52" s="424"/>
      <c r="E52" s="425"/>
      <c r="G52" s="424"/>
      <c r="H52" s="425"/>
      <c r="J52" s="424"/>
      <c r="K52" s="425"/>
      <c r="M52" s="424"/>
      <c r="N52" s="424"/>
      <c r="O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</row>
    <row r="53" spans="1:29" s="423" customFormat="1" ht="15.75">
      <c r="A53" s="421"/>
      <c r="B53" s="422"/>
      <c r="D53" s="424"/>
      <c r="E53" s="425"/>
      <c r="G53" s="424"/>
      <c r="H53" s="425"/>
      <c r="J53" s="424"/>
      <c r="K53" s="425"/>
      <c r="M53" s="424"/>
      <c r="N53" s="424"/>
      <c r="O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</row>
    <row r="54" spans="1:29" s="423" customFormat="1" ht="15.75">
      <c r="A54" s="421"/>
      <c r="B54" s="422"/>
      <c r="D54" s="424"/>
      <c r="E54" s="425"/>
      <c r="G54" s="424"/>
      <c r="H54" s="425"/>
      <c r="J54" s="424"/>
      <c r="K54" s="425"/>
      <c r="M54" s="424"/>
      <c r="N54" s="424"/>
      <c r="O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</row>
    <row r="55" spans="1:29" s="423" customFormat="1" ht="15.75">
      <c r="A55" s="421"/>
      <c r="B55" s="422"/>
      <c r="D55" s="424"/>
      <c r="E55" s="425"/>
      <c r="G55" s="424"/>
      <c r="H55" s="425"/>
      <c r="J55" s="424"/>
      <c r="K55" s="425"/>
      <c r="M55" s="424"/>
      <c r="N55" s="424"/>
      <c r="O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</row>
    <row r="56" spans="1:29" s="423" customFormat="1" ht="15.75">
      <c r="A56" s="421"/>
      <c r="B56" s="422"/>
      <c r="D56" s="424"/>
      <c r="E56" s="425"/>
      <c r="G56" s="424"/>
      <c r="H56" s="425"/>
      <c r="J56" s="424"/>
      <c r="K56" s="425"/>
      <c r="M56" s="424"/>
      <c r="N56" s="424"/>
      <c r="O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</row>
    <row r="57" spans="1:29" s="423" customFormat="1" ht="15.75">
      <c r="A57" s="421"/>
      <c r="B57" s="422"/>
      <c r="D57" s="424"/>
      <c r="E57" s="425"/>
      <c r="G57" s="424"/>
      <c r="H57" s="425"/>
      <c r="J57" s="424"/>
      <c r="K57" s="425"/>
      <c r="M57" s="424"/>
      <c r="N57" s="424"/>
      <c r="O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</row>
    <row r="58" spans="1:29" s="423" customFormat="1" ht="15.75">
      <c r="A58" s="421"/>
      <c r="B58" s="422"/>
      <c r="D58" s="424"/>
      <c r="E58" s="425"/>
      <c r="G58" s="424"/>
      <c r="H58" s="425"/>
      <c r="J58" s="424"/>
      <c r="K58" s="425"/>
      <c r="M58" s="424"/>
      <c r="N58" s="424"/>
      <c r="O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</row>
    <row r="59" spans="1:29" s="423" customFormat="1" ht="15.75">
      <c r="A59" s="421"/>
      <c r="B59" s="422"/>
      <c r="D59" s="424"/>
      <c r="E59" s="425"/>
      <c r="G59" s="424"/>
      <c r="H59" s="425"/>
      <c r="J59" s="424"/>
      <c r="K59" s="425"/>
      <c r="M59" s="424"/>
      <c r="N59" s="424"/>
      <c r="O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</row>
    <row r="60" spans="1:29" s="423" customFormat="1" ht="15.75">
      <c r="A60" s="421"/>
      <c r="B60" s="422"/>
      <c r="D60" s="424"/>
      <c r="E60" s="425"/>
      <c r="G60" s="424"/>
      <c r="H60" s="425"/>
      <c r="J60" s="424"/>
      <c r="K60" s="425"/>
      <c r="M60" s="424"/>
      <c r="N60" s="424"/>
      <c r="O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</row>
    <row r="61" spans="1:29" s="423" customFormat="1" ht="15.75">
      <c r="A61" s="421"/>
      <c r="B61" s="422"/>
      <c r="D61" s="424"/>
      <c r="E61" s="425"/>
      <c r="G61" s="424"/>
      <c r="H61" s="425"/>
      <c r="J61" s="424"/>
      <c r="K61" s="425"/>
      <c r="M61" s="424"/>
      <c r="N61" s="424"/>
      <c r="O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</row>
    <row r="62" spans="1:29" s="423" customFormat="1" ht="15.75">
      <c r="A62" s="421"/>
      <c r="B62" s="422"/>
      <c r="D62" s="424"/>
      <c r="E62" s="425"/>
      <c r="G62" s="424"/>
      <c r="H62" s="425"/>
      <c r="J62" s="424"/>
      <c r="K62" s="425"/>
      <c r="M62" s="424"/>
      <c r="N62" s="424"/>
      <c r="O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</row>
    <row r="63" spans="1:29" s="423" customFormat="1" ht="15.75">
      <c r="A63" s="421"/>
      <c r="B63" s="422"/>
      <c r="D63" s="424"/>
      <c r="E63" s="425"/>
      <c r="G63" s="424"/>
      <c r="H63" s="425"/>
      <c r="J63" s="424"/>
      <c r="K63" s="425"/>
      <c r="M63" s="424"/>
      <c r="N63" s="424"/>
      <c r="O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</row>
    <row r="64" spans="1:29" s="423" customFormat="1" ht="15.75">
      <c r="A64" s="421"/>
      <c r="B64" s="422"/>
      <c r="D64" s="424"/>
      <c r="E64" s="425"/>
      <c r="G64" s="424"/>
      <c r="H64" s="425"/>
      <c r="J64" s="424"/>
      <c r="K64" s="425"/>
      <c r="M64" s="424"/>
      <c r="N64" s="424"/>
      <c r="O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</row>
    <row r="65" spans="1:29" s="423" customFormat="1" ht="15.75">
      <c r="A65" s="421"/>
      <c r="B65" s="422"/>
      <c r="D65" s="424"/>
      <c r="E65" s="425"/>
      <c r="G65" s="424"/>
      <c r="H65" s="425"/>
      <c r="J65" s="424"/>
      <c r="K65" s="425"/>
      <c r="M65" s="424"/>
      <c r="N65" s="424"/>
      <c r="O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</row>
    <row r="66" spans="1:29" s="423" customFormat="1" ht="15.75">
      <c r="A66" s="421"/>
      <c r="B66" s="422"/>
      <c r="D66" s="424"/>
      <c r="E66" s="425"/>
      <c r="G66" s="424"/>
      <c r="H66" s="425"/>
      <c r="J66" s="424"/>
      <c r="K66" s="425"/>
      <c r="M66" s="424"/>
      <c r="N66" s="424"/>
      <c r="O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</row>
    <row r="67" spans="1:29" s="423" customFormat="1" ht="15.75">
      <c r="A67" s="421"/>
      <c r="B67" s="422"/>
      <c r="D67" s="424"/>
      <c r="E67" s="425"/>
      <c r="G67" s="424"/>
      <c r="H67" s="425"/>
      <c r="J67" s="424"/>
      <c r="K67" s="425"/>
      <c r="M67" s="424"/>
      <c r="N67" s="424"/>
      <c r="O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</row>
    <row r="68" spans="1:29" s="423" customFormat="1" ht="15.75">
      <c r="A68" s="421"/>
      <c r="B68" s="422"/>
      <c r="D68" s="424"/>
      <c r="E68" s="425"/>
      <c r="G68" s="424"/>
      <c r="H68" s="425"/>
      <c r="J68" s="424"/>
      <c r="K68" s="425"/>
      <c r="M68" s="424"/>
      <c r="N68" s="424"/>
      <c r="O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</row>
    <row r="69" spans="1:29" s="423" customFormat="1" ht="15.75">
      <c r="A69" s="421"/>
      <c r="B69" s="422"/>
      <c r="D69" s="424"/>
      <c r="E69" s="425"/>
      <c r="G69" s="424"/>
      <c r="H69" s="425"/>
      <c r="J69" s="424"/>
      <c r="K69" s="425"/>
      <c r="M69" s="424"/>
      <c r="N69" s="424"/>
      <c r="O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</row>
    <row r="70" spans="1:29" s="423" customFormat="1" ht="15.75">
      <c r="A70" s="421"/>
      <c r="B70" s="422"/>
      <c r="D70" s="424"/>
      <c r="E70" s="425"/>
      <c r="G70" s="424"/>
      <c r="H70" s="425"/>
      <c r="J70" s="424"/>
      <c r="K70" s="425"/>
      <c r="M70" s="424"/>
      <c r="N70" s="424"/>
      <c r="O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</row>
    <row r="71" spans="1:29" s="423" customFormat="1" ht="15.75">
      <c r="A71" s="421"/>
      <c r="B71" s="422"/>
      <c r="D71" s="424"/>
      <c r="E71" s="425"/>
      <c r="G71" s="424"/>
      <c r="H71" s="425"/>
      <c r="J71" s="424"/>
      <c r="K71" s="425"/>
      <c r="M71" s="424"/>
      <c r="N71" s="424"/>
      <c r="O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</row>
    <row r="72" spans="1:29" s="423" customFormat="1" ht="15.75">
      <c r="A72" s="421"/>
      <c r="B72" s="422"/>
      <c r="D72" s="424"/>
      <c r="E72" s="425"/>
      <c r="G72" s="424"/>
      <c r="H72" s="425"/>
      <c r="J72" s="424"/>
      <c r="K72" s="425"/>
      <c r="M72" s="424"/>
      <c r="N72" s="424"/>
      <c r="O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</row>
    <row r="73" spans="1:29" s="423" customFormat="1" ht="15.75">
      <c r="A73" s="421"/>
      <c r="B73" s="422"/>
      <c r="D73" s="424"/>
      <c r="E73" s="425"/>
      <c r="G73" s="424"/>
      <c r="H73" s="425"/>
      <c r="J73" s="424"/>
      <c r="K73" s="425"/>
      <c r="M73" s="424"/>
      <c r="N73" s="424"/>
      <c r="O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</row>
    <row r="74" spans="1:29" s="423" customFormat="1" ht="15.75">
      <c r="A74" s="421"/>
      <c r="B74" s="422"/>
      <c r="D74" s="424"/>
      <c r="E74" s="425"/>
      <c r="G74" s="424"/>
      <c r="H74" s="425"/>
      <c r="J74" s="424"/>
      <c r="K74" s="425"/>
      <c r="M74" s="424"/>
      <c r="N74" s="424"/>
      <c r="O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</row>
    <row r="75" spans="1:29" s="423" customFormat="1" ht="15.75">
      <c r="A75" s="421"/>
      <c r="B75" s="422"/>
      <c r="D75" s="424"/>
      <c r="E75" s="425"/>
      <c r="G75" s="424"/>
      <c r="H75" s="425"/>
      <c r="J75" s="424"/>
      <c r="K75" s="425"/>
      <c r="M75" s="424"/>
      <c r="N75" s="424"/>
      <c r="O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</row>
    <row r="76" spans="1:29" s="423" customFormat="1" ht="15.75">
      <c r="A76" s="421"/>
      <c r="B76" s="422"/>
      <c r="D76" s="424"/>
      <c r="E76" s="425"/>
      <c r="G76" s="424"/>
      <c r="H76" s="425"/>
      <c r="J76" s="424"/>
      <c r="K76" s="425"/>
      <c r="M76" s="424"/>
      <c r="N76" s="424"/>
      <c r="O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</row>
    <row r="77" spans="1:29" s="423" customFormat="1" ht="15.75">
      <c r="A77" s="421"/>
      <c r="B77" s="422"/>
      <c r="D77" s="424"/>
      <c r="E77" s="425"/>
      <c r="G77" s="424"/>
      <c r="H77" s="425"/>
      <c r="J77" s="424"/>
      <c r="K77" s="425"/>
      <c r="M77" s="424"/>
      <c r="N77" s="424"/>
      <c r="O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</row>
    <row r="78" spans="1:29" s="423" customFormat="1" ht="15.75">
      <c r="A78" s="421"/>
      <c r="B78" s="422"/>
      <c r="D78" s="424"/>
      <c r="E78" s="425"/>
      <c r="G78" s="424"/>
      <c r="H78" s="425"/>
      <c r="J78" s="424"/>
      <c r="K78" s="425"/>
      <c r="M78" s="424"/>
      <c r="N78" s="424"/>
      <c r="O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</row>
    <row r="79" spans="1:29" s="423" customFormat="1" ht="15.75">
      <c r="A79" s="421"/>
      <c r="B79" s="422"/>
      <c r="D79" s="424"/>
      <c r="E79" s="425"/>
      <c r="G79" s="424"/>
      <c r="H79" s="425"/>
      <c r="J79" s="424"/>
      <c r="K79" s="425"/>
      <c r="M79" s="424"/>
      <c r="N79" s="424"/>
      <c r="O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</row>
    <row r="80" spans="1:29" s="423" customFormat="1" ht="15.75">
      <c r="A80" s="421"/>
      <c r="B80" s="422"/>
      <c r="D80" s="424"/>
      <c r="E80" s="425"/>
      <c r="G80" s="424"/>
      <c r="H80" s="425"/>
      <c r="J80" s="424"/>
      <c r="K80" s="425"/>
      <c r="M80" s="424"/>
      <c r="N80" s="424"/>
      <c r="O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</row>
    <row r="81" spans="1:29" s="423" customFormat="1" ht="15.75">
      <c r="A81" s="421"/>
      <c r="B81" s="422"/>
      <c r="D81" s="424"/>
      <c r="E81" s="425"/>
      <c r="G81" s="424"/>
      <c r="H81" s="425"/>
      <c r="J81" s="424"/>
      <c r="K81" s="425"/>
      <c r="M81" s="424"/>
      <c r="N81" s="424"/>
      <c r="O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</row>
    <row r="82" spans="1:29" s="423" customFormat="1" ht="15.75">
      <c r="A82" s="421"/>
      <c r="B82" s="422"/>
      <c r="D82" s="424"/>
      <c r="E82" s="425"/>
      <c r="G82" s="424"/>
      <c r="H82" s="425"/>
      <c r="J82" s="424"/>
      <c r="K82" s="425"/>
      <c r="M82" s="424"/>
      <c r="N82" s="424"/>
      <c r="O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</row>
    <row r="83" spans="1:29" s="423" customFormat="1" ht="15.75">
      <c r="A83" s="421"/>
      <c r="B83" s="422"/>
      <c r="D83" s="424"/>
      <c r="E83" s="425"/>
      <c r="G83" s="424"/>
      <c r="H83" s="425"/>
      <c r="J83" s="424"/>
      <c r="K83" s="425"/>
      <c r="M83" s="424"/>
      <c r="N83" s="424"/>
      <c r="O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</row>
    <row r="84" spans="1:29" s="423" customFormat="1" ht="15.75">
      <c r="A84" s="421"/>
      <c r="B84" s="422"/>
      <c r="D84" s="424"/>
      <c r="E84" s="425"/>
      <c r="G84" s="424"/>
      <c r="H84" s="425"/>
      <c r="J84" s="424"/>
      <c r="K84" s="425"/>
      <c r="M84" s="424"/>
      <c r="N84" s="424"/>
      <c r="O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</row>
    <row r="85" spans="1:29" s="423" customFormat="1" ht="15.75">
      <c r="A85" s="421"/>
      <c r="B85" s="422"/>
      <c r="D85" s="424"/>
      <c r="E85" s="425"/>
      <c r="G85" s="424"/>
      <c r="H85" s="425"/>
      <c r="J85" s="424"/>
      <c r="K85" s="425"/>
      <c r="M85" s="424"/>
      <c r="N85" s="424"/>
      <c r="O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</row>
    <row r="86" spans="1:29" s="423" customFormat="1" ht="15.75">
      <c r="A86" s="421"/>
      <c r="B86" s="422"/>
      <c r="D86" s="424"/>
      <c r="E86" s="425"/>
      <c r="G86" s="424"/>
      <c r="H86" s="425"/>
      <c r="J86" s="424"/>
      <c r="K86" s="425"/>
      <c r="M86" s="424"/>
      <c r="N86" s="424"/>
      <c r="O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</row>
    <row r="87" spans="1:29" s="423" customFormat="1" ht="15.75">
      <c r="A87" s="421"/>
      <c r="B87" s="422"/>
      <c r="D87" s="424"/>
      <c r="E87" s="425"/>
      <c r="G87" s="424"/>
      <c r="H87" s="425"/>
      <c r="J87" s="424"/>
      <c r="K87" s="425"/>
      <c r="M87" s="424"/>
      <c r="N87" s="424"/>
      <c r="O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</row>
    <row r="88" spans="1:29" s="423" customFormat="1" ht="15.75">
      <c r="A88" s="421"/>
      <c r="B88" s="422"/>
      <c r="D88" s="424"/>
      <c r="E88" s="425"/>
      <c r="G88" s="424"/>
      <c r="H88" s="425"/>
      <c r="J88" s="424"/>
      <c r="K88" s="425"/>
      <c r="M88" s="424"/>
      <c r="N88" s="424"/>
      <c r="O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</row>
    <row r="89" spans="1:29" s="423" customFormat="1" ht="15.75">
      <c r="A89" s="421"/>
      <c r="B89" s="422"/>
      <c r="D89" s="424"/>
      <c r="E89" s="425"/>
      <c r="G89" s="424"/>
      <c r="H89" s="425"/>
      <c r="J89" s="424"/>
      <c r="K89" s="425"/>
      <c r="M89" s="424"/>
      <c r="N89" s="424"/>
      <c r="O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</row>
    <row r="90" spans="1:29" s="423" customFormat="1" ht="15.75">
      <c r="A90" s="421"/>
      <c r="B90" s="422"/>
      <c r="D90" s="424"/>
      <c r="E90" s="425"/>
      <c r="G90" s="424"/>
      <c r="H90" s="425"/>
      <c r="J90" s="424"/>
      <c r="K90" s="425"/>
      <c r="M90" s="424"/>
      <c r="N90" s="424"/>
      <c r="O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6"/>
    </row>
    <row r="91" spans="1:29" s="423" customFormat="1" ht="15.75">
      <c r="A91" s="421"/>
      <c r="B91" s="422"/>
      <c r="D91" s="424"/>
      <c r="E91" s="425"/>
      <c r="G91" s="424"/>
      <c r="H91" s="425"/>
      <c r="J91" s="424"/>
      <c r="K91" s="425"/>
      <c r="M91" s="424"/>
      <c r="N91" s="424"/>
      <c r="O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</row>
    <row r="92" spans="1:29" s="423" customFormat="1" ht="15.75">
      <c r="A92" s="421"/>
      <c r="B92" s="422"/>
      <c r="D92" s="424"/>
      <c r="E92" s="425"/>
      <c r="G92" s="424"/>
      <c r="H92" s="425"/>
      <c r="J92" s="424"/>
      <c r="K92" s="425"/>
      <c r="M92" s="424"/>
      <c r="N92" s="424"/>
      <c r="O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</row>
    <row r="93" spans="1:29" s="423" customFormat="1" ht="15.75">
      <c r="A93" s="421"/>
      <c r="B93" s="422"/>
      <c r="D93" s="424"/>
      <c r="E93" s="425"/>
      <c r="G93" s="424"/>
      <c r="H93" s="425"/>
      <c r="J93" s="424"/>
      <c r="K93" s="425"/>
      <c r="M93" s="424"/>
      <c r="N93" s="424"/>
      <c r="O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</row>
    <row r="94" spans="1:29" s="423" customFormat="1" ht="15.75">
      <c r="A94" s="421"/>
      <c r="B94" s="422"/>
      <c r="D94" s="424"/>
      <c r="E94" s="425"/>
      <c r="G94" s="424"/>
      <c r="H94" s="425"/>
      <c r="J94" s="424"/>
      <c r="K94" s="425"/>
      <c r="M94" s="424"/>
      <c r="N94" s="424"/>
      <c r="O94" s="425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</row>
    <row r="95" spans="1:29" s="423" customFormat="1" ht="15.75">
      <c r="A95" s="421"/>
      <c r="B95" s="422"/>
      <c r="D95" s="424"/>
      <c r="E95" s="425"/>
      <c r="G95" s="424"/>
      <c r="H95" s="425"/>
      <c r="J95" s="424"/>
      <c r="K95" s="425"/>
      <c r="M95" s="424"/>
      <c r="N95" s="424"/>
      <c r="O95" s="425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</row>
    <row r="96" spans="1:29" s="423" customFormat="1" ht="15.75">
      <c r="A96" s="421"/>
      <c r="B96" s="422"/>
      <c r="D96" s="424"/>
      <c r="E96" s="425"/>
      <c r="G96" s="424"/>
      <c r="H96" s="425"/>
      <c r="J96" s="424"/>
      <c r="K96" s="425"/>
      <c r="M96" s="424"/>
      <c r="N96" s="424"/>
      <c r="O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</row>
    <row r="97" spans="1:29" s="423" customFormat="1" ht="15.75">
      <c r="A97" s="421"/>
      <c r="B97" s="422"/>
      <c r="D97" s="424"/>
      <c r="E97" s="425"/>
      <c r="G97" s="424"/>
      <c r="H97" s="425"/>
      <c r="J97" s="424"/>
      <c r="K97" s="425"/>
      <c r="M97" s="424"/>
      <c r="N97" s="424"/>
      <c r="O97" s="425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</row>
    <row r="98" spans="1:29" s="423" customFormat="1" ht="15.75">
      <c r="A98" s="421"/>
      <c r="B98" s="422"/>
      <c r="D98" s="424"/>
      <c r="E98" s="425"/>
      <c r="G98" s="424"/>
      <c r="H98" s="425"/>
      <c r="J98" s="424"/>
      <c r="K98" s="425"/>
      <c r="M98" s="424"/>
      <c r="N98" s="424"/>
      <c r="O98" s="425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6"/>
    </row>
    <row r="99" spans="1:29" s="423" customFormat="1" ht="15.75">
      <c r="A99" s="421"/>
      <c r="B99" s="422"/>
      <c r="D99" s="424"/>
      <c r="E99" s="425"/>
      <c r="G99" s="424"/>
      <c r="H99" s="425"/>
      <c r="J99" s="424"/>
      <c r="K99" s="425"/>
      <c r="M99" s="424"/>
      <c r="N99" s="424"/>
      <c r="O99" s="425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</row>
    <row r="100" spans="1:29" s="423" customFormat="1" ht="15.75">
      <c r="A100" s="421"/>
      <c r="B100" s="422"/>
      <c r="D100" s="424"/>
      <c r="E100" s="425"/>
      <c r="G100" s="424"/>
      <c r="H100" s="425"/>
      <c r="J100" s="424"/>
      <c r="K100" s="425"/>
      <c r="M100" s="424"/>
      <c r="N100" s="424"/>
      <c r="O100" s="425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</row>
    <row r="101" spans="1:29" s="423" customFormat="1" ht="15.75">
      <c r="A101" s="421"/>
      <c r="B101" s="422"/>
      <c r="D101" s="424"/>
      <c r="E101" s="425"/>
      <c r="G101" s="424"/>
      <c r="H101" s="425"/>
      <c r="J101" s="424"/>
      <c r="K101" s="425"/>
      <c r="M101" s="424"/>
      <c r="N101" s="424"/>
      <c r="O101" s="425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6"/>
    </row>
    <row r="102" spans="1:29" s="423" customFormat="1" ht="15.75">
      <c r="A102" s="421"/>
      <c r="B102" s="422"/>
      <c r="D102" s="424"/>
      <c r="E102" s="425"/>
      <c r="G102" s="424"/>
      <c r="H102" s="425"/>
      <c r="J102" s="424"/>
      <c r="K102" s="425"/>
      <c r="M102" s="424"/>
      <c r="N102" s="424"/>
      <c r="O102" s="425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</row>
    <row r="103" spans="1:29" s="423" customFormat="1" ht="15.75">
      <c r="A103" s="421"/>
      <c r="B103" s="422"/>
      <c r="D103" s="424"/>
      <c r="E103" s="425"/>
      <c r="G103" s="424"/>
      <c r="H103" s="425"/>
      <c r="J103" s="424"/>
      <c r="K103" s="425"/>
      <c r="M103" s="424"/>
      <c r="N103" s="424"/>
      <c r="O103" s="425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6"/>
    </row>
    <row r="104" spans="1:29" s="423" customFormat="1" ht="15.75">
      <c r="A104" s="421"/>
      <c r="B104" s="422"/>
      <c r="D104" s="424"/>
      <c r="E104" s="425"/>
      <c r="G104" s="424"/>
      <c r="H104" s="425"/>
      <c r="J104" s="424"/>
      <c r="K104" s="425"/>
      <c r="M104" s="424"/>
      <c r="N104" s="424"/>
      <c r="O104" s="425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</row>
    <row r="105" spans="1:29" s="423" customFormat="1" ht="15.75">
      <c r="A105" s="421"/>
      <c r="B105" s="422"/>
      <c r="D105" s="424"/>
      <c r="E105" s="425"/>
      <c r="G105" s="424"/>
      <c r="H105" s="425"/>
      <c r="J105" s="424"/>
      <c r="K105" s="425"/>
      <c r="M105" s="424"/>
      <c r="N105" s="424"/>
      <c r="O105" s="425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</row>
    <row r="106" spans="1:29" s="423" customFormat="1" ht="15.75">
      <c r="A106" s="421"/>
      <c r="B106" s="422"/>
      <c r="D106" s="424"/>
      <c r="E106" s="425"/>
      <c r="G106" s="424"/>
      <c r="H106" s="425"/>
      <c r="J106" s="424"/>
      <c r="K106" s="425"/>
      <c r="M106" s="424"/>
      <c r="N106" s="424"/>
      <c r="O106" s="425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6"/>
    </row>
    <row r="107" spans="1:29" s="423" customFormat="1" ht="15.75">
      <c r="A107" s="421"/>
      <c r="B107" s="422"/>
      <c r="D107" s="424"/>
      <c r="E107" s="425"/>
      <c r="G107" s="424"/>
      <c r="H107" s="425"/>
      <c r="J107" s="424"/>
      <c r="K107" s="425"/>
      <c r="M107" s="424"/>
      <c r="N107" s="424"/>
      <c r="O107" s="425"/>
      <c r="Q107" s="426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6"/>
    </row>
    <row r="108" spans="1:29" s="423" customFormat="1" ht="15.75">
      <c r="A108" s="421"/>
      <c r="B108" s="422"/>
      <c r="D108" s="424"/>
      <c r="E108" s="425"/>
      <c r="G108" s="424"/>
      <c r="H108" s="425"/>
      <c r="J108" s="424"/>
      <c r="K108" s="425"/>
      <c r="M108" s="424"/>
      <c r="N108" s="424"/>
      <c r="O108" s="425"/>
      <c r="Q108" s="426"/>
      <c r="R108" s="426"/>
      <c r="S108" s="426"/>
      <c r="T108" s="426"/>
      <c r="U108" s="426"/>
      <c r="V108" s="426"/>
      <c r="W108" s="426"/>
      <c r="X108" s="426"/>
      <c r="Y108" s="426"/>
      <c r="Z108" s="426"/>
      <c r="AA108" s="426"/>
      <c r="AB108" s="426"/>
      <c r="AC108" s="426"/>
    </row>
    <row r="109" spans="1:29" s="423" customFormat="1" ht="15.75">
      <c r="A109" s="421"/>
      <c r="B109" s="422"/>
      <c r="D109" s="424"/>
      <c r="E109" s="425"/>
      <c r="G109" s="424"/>
      <c r="H109" s="425"/>
      <c r="J109" s="424"/>
      <c r="K109" s="425"/>
      <c r="M109" s="424"/>
      <c r="N109" s="424"/>
      <c r="O109" s="425"/>
      <c r="Q109" s="426"/>
      <c r="R109" s="426"/>
      <c r="S109" s="426"/>
      <c r="T109" s="426"/>
      <c r="U109" s="426"/>
      <c r="V109" s="426"/>
      <c r="W109" s="426"/>
      <c r="X109" s="426"/>
      <c r="Y109" s="426"/>
      <c r="Z109" s="426"/>
      <c r="AA109" s="426"/>
      <c r="AB109" s="426"/>
      <c r="AC109" s="426"/>
    </row>
    <row r="110" spans="1:29" s="423" customFormat="1" ht="15.75">
      <c r="A110" s="421"/>
      <c r="B110" s="422"/>
      <c r="D110" s="424"/>
      <c r="E110" s="425"/>
      <c r="G110" s="424"/>
      <c r="H110" s="425"/>
      <c r="J110" s="424"/>
      <c r="K110" s="425"/>
      <c r="M110" s="424"/>
      <c r="N110" s="424"/>
      <c r="O110" s="425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</row>
    <row r="111" spans="1:29" s="423" customFormat="1" ht="15.75">
      <c r="A111" s="421"/>
      <c r="B111" s="422"/>
      <c r="D111" s="424"/>
      <c r="E111" s="425"/>
      <c r="G111" s="424"/>
      <c r="H111" s="425"/>
      <c r="J111" s="424"/>
      <c r="K111" s="425"/>
      <c r="M111" s="424"/>
      <c r="N111" s="424"/>
      <c r="O111" s="425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</row>
    <row r="112" spans="1:29" s="423" customFormat="1" ht="15.75">
      <c r="A112" s="421"/>
      <c r="B112" s="422"/>
      <c r="D112" s="424"/>
      <c r="E112" s="425"/>
      <c r="G112" s="424"/>
      <c r="H112" s="425"/>
      <c r="J112" s="424"/>
      <c r="K112" s="425"/>
      <c r="M112" s="424"/>
      <c r="N112" s="424"/>
      <c r="O112" s="425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</row>
    <row r="113" spans="1:29" s="423" customFormat="1" ht="15.75">
      <c r="A113" s="421"/>
      <c r="B113" s="422"/>
      <c r="D113" s="424"/>
      <c r="E113" s="425"/>
      <c r="G113" s="424"/>
      <c r="H113" s="425"/>
      <c r="J113" s="424"/>
      <c r="K113" s="425"/>
      <c r="M113" s="424"/>
      <c r="N113" s="424"/>
      <c r="O113" s="425"/>
      <c r="Q113" s="426"/>
      <c r="R113" s="426"/>
      <c r="S113" s="426"/>
      <c r="T113" s="426"/>
      <c r="U113" s="426"/>
      <c r="V113" s="426"/>
      <c r="W113" s="426"/>
      <c r="X113" s="426"/>
      <c r="Y113" s="426"/>
      <c r="Z113" s="426"/>
      <c r="AA113" s="426"/>
      <c r="AB113" s="426"/>
      <c r="AC113" s="426"/>
    </row>
    <row r="114" spans="1:29" s="423" customFormat="1" ht="15.75">
      <c r="A114" s="421"/>
      <c r="B114" s="422"/>
      <c r="D114" s="424"/>
      <c r="E114" s="425"/>
      <c r="G114" s="424"/>
      <c r="H114" s="425"/>
      <c r="J114" s="424"/>
      <c r="K114" s="425"/>
      <c r="M114" s="424"/>
      <c r="N114" s="424"/>
      <c r="O114" s="425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</row>
    <row r="115" spans="1:29" s="423" customFormat="1" ht="15.75">
      <c r="A115" s="421"/>
      <c r="B115" s="422"/>
      <c r="D115" s="424"/>
      <c r="E115" s="425"/>
      <c r="G115" s="424"/>
      <c r="H115" s="425"/>
      <c r="J115" s="424"/>
      <c r="K115" s="425"/>
      <c r="M115" s="424"/>
      <c r="N115" s="424"/>
      <c r="O115" s="425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</row>
    <row r="116" spans="1:29" s="423" customFormat="1" ht="15.75">
      <c r="A116" s="421"/>
      <c r="B116" s="422"/>
      <c r="D116" s="424"/>
      <c r="E116" s="425"/>
      <c r="G116" s="424"/>
      <c r="H116" s="425"/>
      <c r="J116" s="424"/>
      <c r="K116" s="425"/>
      <c r="M116" s="424"/>
      <c r="N116" s="424"/>
      <c r="O116" s="425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</row>
    <row r="117" spans="1:29" s="423" customFormat="1" ht="15.75">
      <c r="A117" s="421"/>
      <c r="B117" s="422"/>
      <c r="D117" s="424"/>
      <c r="E117" s="425"/>
      <c r="G117" s="424"/>
      <c r="H117" s="425"/>
      <c r="J117" s="424"/>
      <c r="K117" s="425"/>
      <c r="M117" s="424"/>
      <c r="N117" s="424"/>
      <c r="O117" s="425"/>
      <c r="Q117" s="426"/>
      <c r="R117" s="426"/>
      <c r="S117" s="426"/>
      <c r="T117" s="426"/>
      <c r="U117" s="426"/>
      <c r="V117" s="426"/>
      <c r="W117" s="426"/>
      <c r="X117" s="426"/>
      <c r="Y117" s="426"/>
      <c r="Z117" s="426"/>
      <c r="AA117" s="426"/>
      <c r="AB117" s="426"/>
      <c r="AC117" s="426"/>
    </row>
    <row r="118" spans="1:29" s="423" customFormat="1" ht="15.75">
      <c r="A118" s="421"/>
      <c r="B118" s="422"/>
      <c r="D118" s="424"/>
      <c r="E118" s="425"/>
      <c r="G118" s="424"/>
      <c r="H118" s="425"/>
      <c r="J118" s="424"/>
      <c r="K118" s="425"/>
      <c r="M118" s="424"/>
      <c r="N118" s="424"/>
      <c r="O118" s="425"/>
      <c r="Q118" s="426"/>
      <c r="R118" s="426"/>
      <c r="S118" s="426"/>
      <c r="T118" s="426"/>
      <c r="U118" s="426"/>
      <c r="V118" s="426"/>
      <c r="W118" s="426"/>
      <c r="X118" s="426"/>
      <c r="Y118" s="426"/>
      <c r="Z118" s="426"/>
      <c r="AA118" s="426"/>
      <c r="AB118" s="426"/>
      <c r="AC118" s="426"/>
    </row>
    <row r="119" spans="1:29" s="423" customFormat="1" ht="15.75">
      <c r="A119" s="421"/>
      <c r="B119" s="422"/>
      <c r="D119" s="424"/>
      <c r="E119" s="425"/>
      <c r="G119" s="424"/>
      <c r="H119" s="425"/>
      <c r="J119" s="424"/>
      <c r="K119" s="425"/>
      <c r="M119" s="424"/>
      <c r="N119" s="424"/>
      <c r="O119" s="425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26"/>
      <c r="AC119" s="426"/>
    </row>
    <row r="120" spans="1:29" s="423" customFormat="1" ht="15.75">
      <c r="A120" s="421"/>
      <c r="B120" s="422"/>
      <c r="D120" s="424"/>
      <c r="E120" s="425"/>
      <c r="G120" s="424"/>
      <c r="H120" s="425"/>
      <c r="J120" s="424"/>
      <c r="K120" s="425"/>
      <c r="M120" s="424"/>
      <c r="N120" s="424"/>
      <c r="O120" s="425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</row>
    <row r="121" spans="1:29" s="423" customFormat="1" ht="15.75">
      <c r="A121" s="421"/>
      <c r="B121" s="422"/>
      <c r="D121" s="424"/>
      <c r="E121" s="425"/>
      <c r="G121" s="424"/>
      <c r="H121" s="425"/>
      <c r="J121" s="424"/>
      <c r="K121" s="425"/>
      <c r="M121" s="424"/>
      <c r="N121" s="424"/>
      <c r="O121" s="425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</row>
    <row r="122" spans="1:29" s="423" customFormat="1" ht="15.75">
      <c r="A122" s="421"/>
      <c r="B122" s="422"/>
      <c r="D122" s="424"/>
      <c r="E122" s="425"/>
      <c r="G122" s="424"/>
      <c r="H122" s="425"/>
      <c r="J122" s="424"/>
      <c r="K122" s="425"/>
      <c r="M122" s="424"/>
      <c r="N122" s="424"/>
      <c r="O122" s="425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</row>
    <row r="123" spans="1:29" s="423" customFormat="1" ht="15.75">
      <c r="A123" s="421"/>
      <c r="B123" s="422"/>
      <c r="D123" s="424"/>
      <c r="E123" s="425"/>
      <c r="G123" s="424"/>
      <c r="H123" s="425"/>
      <c r="J123" s="424"/>
      <c r="K123" s="425"/>
      <c r="M123" s="424"/>
      <c r="N123" s="424"/>
      <c r="O123" s="425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</row>
    <row r="124" spans="1:29" s="423" customFormat="1" ht="15.75">
      <c r="A124" s="421"/>
      <c r="B124" s="422"/>
      <c r="D124" s="424"/>
      <c r="E124" s="425"/>
      <c r="G124" s="424"/>
      <c r="H124" s="425"/>
      <c r="J124" s="424"/>
      <c r="K124" s="425"/>
      <c r="M124" s="424"/>
      <c r="N124" s="424"/>
      <c r="O124" s="425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26"/>
      <c r="AC124" s="426"/>
    </row>
    <row r="125" spans="1:29" s="423" customFormat="1" ht="15.75">
      <c r="A125" s="421"/>
      <c r="B125" s="422"/>
      <c r="D125" s="424"/>
      <c r="E125" s="425"/>
      <c r="G125" s="424"/>
      <c r="H125" s="425"/>
      <c r="J125" s="424"/>
      <c r="K125" s="425"/>
      <c r="M125" s="424"/>
      <c r="N125" s="424"/>
      <c r="O125" s="425"/>
      <c r="Q125" s="426"/>
      <c r="R125" s="426"/>
      <c r="S125" s="426"/>
      <c r="T125" s="426"/>
      <c r="U125" s="426"/>
      <c r="V125" s="426"/>
      <c r="W125" s="426"/>
      <c r="X125" s="426"/>
      <c r="Y125" s="426"/>
      <c r="Z125" s="426"/>
      <c r="AA125" s="426"/>
      <c r="AB125" s="426"/>
      <c r="AC125" s="426"/>
    </row>
    <row r="126" spans="1:29" s="423" customFormat="1" ht="15.75">
      <c r="A126" s="421"/>
      <c r="B126" s="422"/>
      <c r="D126" s="424"/>
      <c r="E126" s="425"/>
      <c r="G126" s="424"/>
      <c r="H126" s="425"/>
      <c r="J126" s="424"/>
      <c r="K126" s="425"/>
      <c r="M126" s="424"/>
      <c r="N126" s="424"/>
      <c r="O126" s="425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</row>
    <row r="127" spans="1:29" s="423" customFormat="1" ht="15.75">
      <c r="A127" s="421"/>
      <c r="B127" s="422"/>
      <c r="D127" s="424"/>
      <c r="E127" s="425"/>
      <c r="G127" s="424"/>
      <c r="H127" s="425"/>
      <c r="J127" s="424"/>
      <c r="K127" s="425"/>
      <c r="M127" s="424"/>
      <c r="N127" s="424"/>
      <c r="O127" s="425"/>
      <c r="Q127" s="426"/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26"/>
      <c r="AC127" s="426"/>
    </row>
    <row r="128" spans="1:29" s="423" customFormat="1" ht="15.75">
      <c r="A128" s="421"/>
      <c r="B128" s="422"/>
      <c r="D128" s="424"/>
      <c r="E128" s="425"/>
      <c r="G128" s="424"/>
      <c r="H128" s="425"/>
      <c r="J128" s="424"/>
      <c r="K128" s="425"/>
      <c r="M128" s="424"/>
      <c r="N128" s="424"/>
      <c r="O128" s="425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</row>
    <row r="129" spans="1:29" s="423" customFormat="1" ht="15.75">
      <c r="A129" s="421"/>
      <c r="B129" s="422"/>
      <c r="D129" s="424"/>
      <c r="E129" s="425"/>
      <c r="G129" s="424"/>
      <c r="H129" s="425"/>
      <c r="J129" s="424"/>
      <c r="K129" s="425"/>
      <c r="M129" s="424"/>
      <c r="N129" s="424"/>
      <c r="O129" s="425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</row>
    <row r="130" spans="1:29" s="423" customFormat="1" ht="15.75">
      <c r="A130" s="421"/>
      <c r="B130" s="422"/>
      <c r="D130" s="424"/>
      <c r="E130" s="425"/>
      <c r="G130" s="424"/>
      <c r="H130" s="425"/>
      <c r="J130" s="424"/>
      <c r="K130" s="425"/>
      <c r="M130" s="424"/>
      <c r="N130" s="424"/>
      <c r="O130" s="425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</row>
    <row r="131" spans="1:29" s="423" customFormat="1" ht="15.75">
      <c r="A131" s="421"/>
      <c r="B131" s="422"/>
      <c r="D131" s="424"/>
      <c r="E131" s="425"/>
      <c r="G131" s="424"/>
      <c r="H131" s="425"/>
      <c r="J131" s="424"/>
      <c r="K131" s="425"/>
      <c r="M131" s="424"/>
      <c r="N131" s="424"/>
      <c r="O131" s="425"/>
      <c r="Q131" s="426"/>
      <c r="R131" s="426"/>
      <c r="S131" s="426"/>
      <c r="T131" s="426"/>
      <c r="U131" s="426"/>
      <c r="V131" s="426"/>
      <c r="W131" s="426"/>
      <c r="X131" s="426"/>
      <c r="Y131" s="426"/>
      <c r="Z131" s="426"/>
      <c r="AA131" s="426"/>
      <c r="AB131" s="426"/>
      <c r="AC131" s="426"/>
    </row>
    <row r="132" spans="1:29" s="423" customFormat="1" ht="15.75">
      <c r="A132" s="421"/>
      <c r="B132" s="422"/>
      <c r="D132" s="424"/>
      <c r="E132" s="425"/>
      <c r="G132" s="424"/>
      <c r="H132" s="425"/>
      <c r="J132" s="424"/>
      <c r="K132" s="425"/>
      <c r="M132" s="424"/>
      <c r="N132" s="424"/>
      <c r="O132" s="425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</row>
    <row r="133" spans="1:29" s="423" customFormat="1" ht="15.75">
      <c r="A133" s="421"/>
      <c r="B133" s="422"/>
      <c r="D133" s="424"/>
      <c r="E133" s="425"/>
      <c r="G133" s="424"/>
      <c r="H133" s="425"/>
      <c r="J133" s="424"/>
      <c r="K133" s="425"/>
      <c r="M133" s="424"/>
      <c r="N133" s="424"/>
      <c r="O133" s="425"/>
      <c r="Q133" s="426"/>
      <c r="R133" s="426"/>
      <c r="S133" s="426"/>
      <c r="T133" s="426"/>
      <c r="U133" s="426"/>
      <c r="V133" s="426"/>
      <c r="W133" s="426"/>
      <c r="X133" s="426"/>
      <c r="Y133" s="426"/>
      <c r="Z133" s="426"/>
      <c r="AA133" s="426"/>
      <c r="AB133" s="426"/>
      <c r="AC133" s="426"/>
    </row>
    <row r="134" spans="1:29" s="423" customFormat="1" ht="15.75">
      <c r="A134" s="421"/>
      <c r="B134" s="422"/>
      <c r="D134" s="424"/>
      <c r="E134" s="425"/>
      <c r="G134" s="424"/>
      <c r="H134" s="425"/>
      <c r="J134" s="424"/>
      <c r="K134" s="425"/>
      <c r="M134" s="424"/>
      <c r="N134" s="424"/>
      <c r="O134" s="425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</row>
    <row r="135" spans="1:29" s="423" customFormat="1" ht="15.75">
      <c r="A135" s="421"/>
      <c r="B135" s="422"/>
      <c r="D135" s="424"/>
      <c r="E135" s="425"/>
      <c r="G135" s="424"/>
      <c r="H135" s="425"/>
      <c r="J135" s="424"/>
      <c r="K135" s="425"/>
      <c r="M135" s="424"/>
      <c r="N135" s="424"/>
      <c r="O135" s="425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6"/>
      <c r="AC135" s="426"/>
    </row>
    <row r="136" spans="1:29" s="423" customFormat="1" ht="15.75">
      <c r="A136" s="421"/>
      <c r="B136" s="422"/>
      <c r="D136" s="424"/>
      <c r="E136" s="425"/>
      <c r="G136" s="424"/>
      <c r="H136" s="425"/>
      <c r="J136" s="424"/>
      <c r="K136" s="425"/>
      <c r="M136" s="424"/>
      <c r="N136" s="424"/>
      <c r="O136" s="425"/>
      <c r="Q136" s="426"/>
      <c r="R136" s="426"/>
      <c r="S136" s="426"/>
      <c r="T136" s="426"/>
      <c r="U136" s="426"/>
      <c r="V136" s="426"/>
      <c r="W136" s="426"/>
      <c r="X136" s="426"/>
      <c r="Y136" s="426"/>
      <c r="Z136" s="426"/>
      <c r="AA136" s="426"/>
      <c r="AB136" s="426"/>
      <c r="AC136" s="426"/>
    </row>
    <row r="137" spans="1:29" s="423" customFormat="1" ht="15.75">
      <c r="A137" s="421"/>
      <c r="B137" s="422"/>
      <c r="D137" s="424"/>
      <c r="E137" s="425"/>
      <c r="G137" s="424"/>
      <c r="H137" s="425"/>
      <c r="J137" s="424"/>
      <c r="K137" s="425"/>
      <c r="M137" s="424"/>
      <c r="N137" s="424"/>
      <c r="O137" s="425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6"/>
      <c r="AC137" s="426"/>
    </row>
    <row r="138" spans="1:29" s="423" customFormat="1" ht="15.75">
      <c r="A138" s="421"/>
      <c r="B138" s="422"/>
      <c r="D138" s="424"/>
      <c r="E138" s="425"/>
      <c r="G138" s="424"/>
      <c r="H138" s="425"/>
      <c r="J138" s="424"/>
      <c r="K138" s="425"/>
      <c r="M138" s="424"/>
      <c r="N138" s="424"/>
      <c r="O138" s="425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</row>
    <row r="139" spans="1:29" s="423" customFormat="1" ht="15.75">
      <c r="A139" s="421"/>
      <c r="B139" s="422"/>
      <c r="D139" s="424"/>
      <c r="E139" s="425"/>
      <c r="G139" s="424"/>
      <c r="H139" s="425"/>
      <c r="J139" s="424"/>
      <c r="K139" s="425"/>
      <c r="M139" s="424"/>
      <c r="N139" s="424"/>
      <c r="O139" s="425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6"/>
      <c r="AC139" s="426"/>
    </row>
    <row r="140" spans="1:29" s="423" customFormat="1" ht="15.75">
      <c r="A140" s="421"/>
      <c r="B140" s="422"/>
      <c r="D140" s="424"/>
      <c r="E140" s="425"/>
      <c r="G140" s="424"/>
      <c r="H140" s="425"/>
      <c r="J140" s="424"/>
      <c r="K140" s="425"/>
      <c r="M140" s="424"/>
      <c r="N140" s="424"/>
      <c r="O140" s="425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</row>
    <row r="141" spans="1:29" s="423" customFormat="1" ht="15.75">
      <c r="A141" s="421"/>
      <c r="B141" s="422"/>
      <c r="D141" s="424"/>
      <c r="E141" s="425"/>
      <c r="G141" s="424"/>
      <c r="H141" s="425"/>
      <c r="J141" s="424"/>
      <c r="K141" s="425"/>
      <c r="M141" s="424"/>
      <c r="N141" s="424"/>
      <c r="O141" s="425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26"/>
      <c r="AC141" s="426"/>
    </row>
    <row r="142" spans="1:29" s="423" customFormat="1" ht="15.75">
      <c r="A142" s="421"/>
      <c r="B142" s="422"/>
      <c r="D142" s="424"/>
      <c r="E142" s="425"/>
      <c r="G142" s="424"/>
      <c r="H142" s="425"/>
      <c r="J142" s="424"/>
      <c r="K142" s="425"/>
      <c r="M142" s="424"/>
      <c r="N142" s="424"/>
      <c r="O142" s="425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</row>
    <row r="143" spans="1:29" s="423" customFormat="1" ht="15.75">
      <c r="A143" s="421"/>
      <c r="B143" s="422"/>
      <c r="D143" s="424"/>
      <c r="E143" s="425"/>
      <c r="G143" s="424"/>
      <c r="H143" s="425"/>
      <c r="J143" s="424"/>
      <c r="K143" s="425"/>
      <c r="M143" s="424"/>
      <c r="N143" s="424"/>
      <c r="O143" s="425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</row>
    <row r="144" spans="1:29" s="423" customFormat="1" ht="15.75">
      <c r="A144" s="421"/>
      <c r="B144" s="422"/>
      <c r="D144" s="424"/>
      <c r="E144" s="425"/>
      <c r="G144" s="424"/>
      <c r="H144" s="425"/>
      <c r="J144" s="424"/>
      <c r="K144" s="425"/>
      <c r="M144" s="424"/>
      <c r="N144" s="424"/>
      <c r="O144" s="425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</row>
    <row r="145" spans="1:29" s="423" customFormat="1" ht="15.75">
      <c r="A145" s="421"/>
      <c r="B145" s="422"/>
      <c r="D145" s="424"/>
      <c r="E145" s="425"/>
      <c r="G145" s="424"/>
      <c r="H145" s="425"/>
      <c r="J145" s="424"/>
      <c r="K145" s="425"/>
      <c r="M145" s="424"/>
      <c r="N145" s="424"/>
      <c r="O145" s="425"/>
      <c r="Q145" s="426"/>
      <c r="R145" s="426"/>
      <c r="S145" s="426"/>
      <c r="T145" s="426"/>
      <c r="U145" s="426"/>
      <c r="V145" s="426"/>
      <c r="W145" s="426"/>
      <c r="X145" s="426"/>
      <c r="Y145" s="426"/>
      <c r="Z145" s="426"/>
      <c r="AA145" s="426"/>
      <c r="AB145" s="426"/>
      <c r="AC145" s="426"/>
    </row>
    <row r="146" spans="1:29" s="423" customFormat="1" ht="15.75">
      <c r="A146" s="421"/>
      <c r="B146" s="422"/>
      <c r="D146" s="424"/>
      <c r="E146" s="425"/>
      <c r="G146" s="424"/>
      <c r="H146" s="425"/>
      <c r="J146" s="424"/>
      <c r="K146" s="425"/>
      <c r="M146" s="424"/>
      <c r="N146" s="424"/>
      <c r="O146" s="425"/>
      <c r="Q146" s="426"/>
      <c r="R146" s="426"/>
      <c r="S146" s="426"/>
      <c r="T146" s="426"/>
      <c r="U146" s="426"/>
      <c r="V146" s="426"/>
      <c r="W146" s="426"/>
      <c r="X146" s="426"/>
      <c r="Y146" s="426"/>
      <c r="Z146" s="426"/>
      <c r="AA146" s="426"/>
      <c r="AB146" s="426"/>
      <c r="AC146" s="426"/>
    </row>
    <row r="147" spans="1:29" s="423" customFormat="1" ht="15.75">
      <c r="A147" s="421"/>
      <c r="B147" s="422"/>
      <c r="D147" s="424"/>
      <c r="E147" s="425"/>
      <c r="G147" s="424"/>
      <c r="H147" s="425"/>
      <c r="J147" s="424"/>
      <c r="K147" s="425"/>
      <c r="M147" s="424"/>
      <c r="N147" s="424"/>
      <c r="O147" s="425"/>
      <c r="Q147" s="426"/>
      <c r="R147" s="426"/>
      <c r="S147" s="426"/>
      <c r="T147" s="426"/>
      <c r="U147" s="426"/>
      <c r="V147" s="426"/>
      <c r="W147" s="426"/>
      <c r="X147" s="426"/>
      <c r="Y147" s="426"/>
      <c r="Z147" s="426"/>
      <c r="AA147" s="426"/>
      <c r="AB147" s="426"/>
      <c r="AC147" s="426"/>
    </row>
    <row r="148" spans="1:29" s="423" customFormat="1" ht="15.75">
      <c r="A148" s="421"/>
      <c r="B148" s="422"/>
      <c r="D148" s="424"/>
      <c r="E148" s="425"/>
      <c r="G148" s="424"/>
      <c r="H148" s="425"/>
      <c r="J148" s="424"/>
      <c r="K148" s="425"/>
      <c r="M148" s="424"/>
      <c r="N148" s="424"/>
      <c r="O148" s="425"/>
      <c r="Q148" s="426"/>
      <c r="R148" s="426"/>
      <c r="S148" s="426"/>
      <c r="T148" s="426"/>
      <c r="U148" s="426"/>
      <c r="V148" s="426"/>
      <c r="W148" s="426"/>
      <c r="X148" s="426"/>
      <c r="Y148" s="426"/>
      <c r="Z148" s="426"/>
      <c r="AA148" s="426"/>
      <c r="AB148" s="426"/>
      <c r="AC148" s="426"/>
    </row>
    <row r="149" spans="1:29" s="423" customFormat="1" ht="15.75">
      <c r="A149" s="421"/>
      <c r="B149" s="422"/>
      <c r="D149" s="424"/>
      <c r="E149" s="425"/>
      <c r="G149" s="424"/>
      <c r="H149" s="425"/>
      <c r="J149" s="424"/>
      <c r="K149" s="425"/>
      <c r="M149" s="424"/>
      <c r="N149" s="424"/>
      <c r="O149" s="425"/>
      <c r="Q149" s="426"/>
      <c r="R149" s="426"/>
      <c r="S149" s="426"/>
      <c r="T149" s="426"/>
      <c r="U149" s="426"/>
      <c r="V149" s="426"/>
      <c r="W149" s="426"/>
      <c r="X149" s="426"/>
      <c r="Y149" s="426"/>
      <c r="Z149" s="426"/>
      <c r="AA149" s="426"/>
      <c r="AB149" s="426"/>
      <c r="AC149" s="426"/>
    </row>
    <row r="150" spans="1:29" s="423" customFormat="1" ht="15.75">
      <c r="A150" s="421"/>
      <c r="B150" s="422"/>
      <c r="D150" s="424"/>
      <c r="E150" s="425"/>
      <c r="G150" s="424"/>
      <c r="H150" s="425"/>
      <c r="J150" s="424"/>
      <c r="K150" s="425"/>
      <c r="M150" s="424"/>
      <c r="N150" s="424"/>
      <c r="O150" s="425"/>
      <c r="Q150" s="426"/>
      <c r="R150" s="426"/>
      <c r="S150" s="426"/>
      <c r="T150" s="426"/>
      <c r="U150" s="426"/>
      <c r="V150" s="426"/>
      <c r="W150" s="426"/>
      <c r="X150" s="426"/>
      <c r="Y150" s="426"/>
      <c r="Z150" s="426"/>
      <c r="AA150" s="426"/>
      <c r="AB150" s="426"/>
      <c r="AC150" s="426"/>
    </row>
    <row r="151" spans="1:29" s="423" customFormat="1" ht="15.75">
      <c r="A151" s="421"/>
      <c r="B151" s="422"/>
      <c r="D151" s="424"/>
      <c r="E151" s="425"/>
      <c r="G151" s="424"/>
      <c r="H151" s="425"/>
      <c r="J151" s="424"/>
      <c r="K151" s="425"/>
      <c r="M151" s="424"/>
      <c r="N151" s="424"/>
      <c r="O151" s="425"/>
      <c r="Q151" s="426"/>
      <c r="R151" s="426"/>
      <c r="S151" s="426"/>
      <c r="T151" s="426"/>
      <c r="U151" s="426"/>
      <c r="V151" s="426"/>
      <c r="W151" s="426"/>
      <c r="X151" s="426"/>
      <c r="Y151" s="426"/>
      <c r="Z151" s="426"/>
      <c r="AA151" s="426"/>
      <c r="AB151" s="426"/>
      <c r="AC151" s="426"/>
    </row>
    <row r="152" spans="1:29" s="423" customFormat="1" ht="15.75">
      <c r="A152" s="421"/>
      <c r="B152" s="422"/>
      <c r="D152" s="424"/>
      <c r="E152" s="425"/>
      <c r="G152" s="424"/>
      <c r="H152" s="425"/>
      <c r="J152" s="424"/>
      <c r="K152" s="425"/>
      <c r="M152" s="424"/>
      <c r="N152" s="424"/>
      <c r="O152" s="425"/>
      <c r="Q152" s="426"/>
      <c r="R152" s="426"/>
      <c r="S152" s="426"/>
      <c r="T152" s="426"/>
      <c r="U152" s="426"/>
      <c r="V152" s="426"/>
      <c r="W152" s="426"/>
      <c r="X152" s="426"/>
      <c r="Y152" s="426"/>
      <c r="Z152" s="426"/>
      <c r="AA152" s="426"/>
      <c r="AB152" s="426"/>
      <c r="AC152" s="426"/>
    </row>
    <row r="153" spans="1:29" s="423" customFormat="1" ht="15.75">
      <c r="A153" s="421"/>
      <c r="B153" s="422"/>
      <c r="D153" s="424"/>
      <c r="E153" s="425"/>
      <c r="G153" s="424"/>
      <c r="H153" s="425"/>
      <c r="J153" s="424"/>
      <c r="K153" s="425"/>
      <c r="M153" s="424"/>
      <c r="N153" s="424"/>
      <c r="O153" s="425"/>
      <c r="Q153" s="426"/>
      <c r="R153" s="426"/>
      <c r="S153" s="426"/>
      <c r="T153" s="426"/>
      <c r="U153" s="426"/>
      <c r="V153" s="426"/>
      <c r="W153" s="426"/>
      <c r="X153" s="426"/>
      <c r="Y153" s="426"/>
      <c r="Z153" s="426"/>
      <c r="AA153" s="426"/>
      <c r="AB153" s="426"/>
      <c r="AC153" s="426"/>
    </row>
    <row r="154" spans="1:29" s="423" customFormat="1" ht="15.75">
      <c r="A154" s="421"/>
      <c r="B154" s="422"/>
      <c r="D154" s="424"/>
      <c r="E154" s="425"/>
      <c r="G154" s="424"/>
      <c r="H154" s="425"/>
      <c r="J154" s="424"/>
      <c r="K154" s="425"/>
      <c r="M154" s="424"/>
      <c r="N154" s="424"/>
      <c r="O154" s="425"/>
      <c r="Q154" s="426"/>
      <c r="R154" s="426"/>
      <c r="S154" s="426"/>
      <c r="T154" s="426"/>
      <c r="U154" s="426"/>
      <c r="V154" s="426"/>
      <c r="W154" s="426"/>
      <c r="X154" s="426"/>
      <c r="Y154" s="426"/>
      <c r="Z154" s="426"/>
      <c r="AA154" s="426"/>
      <c r="AB154" s="426"/>
      <c r="AC154" s="426"/>
    </row>
    <row r="155" spans="1:29" s="423" customFormat="1" ht="15.75">
      <c r="A155" s="421"/>
      <c r="B155" s="422"/>
      <c r="D155" s="424"/>
      <c r="E155" s="425"/>
      <c r="G155" s="424"/>
      <c r="H155" s="425"/>
      <c r="J155" s="424"/>
      <c r="K155" s="425"/>
      <c r="M155" s="424"/>
      <c r="N155" s="424"/>
      <c r="O155" s="425"/>
      <c r="Q155" s="426"/>
      <c r="R155" s="426"/>
      <c r="S155" s="426"/>
      <c r="T155" s="426"/>
      <c r="U155" s="426"/>
      <c r="V155" s="426"/>
      <c r="W155" s="426"/>
      <c r="X155" s="426"/>
      <c r="Y155" s="426"/>
      <c r="Z155" s="426"/>
      <c r="AA155" s="426"/>
      <c r="AB155" s="426"/>
      <c r="AC155" s="426"/>
    </row>
    <row r="156" spans="1:29" s="423" customFormat="1" ht="15.75">
      <c r="A156" s="421"/>
      <c r="B156" s="422"/>
      <c r="D156" s="424"/>
      <c r="E156" s="425"/>
      <c r="G156" s="424"/>
      <c r="H156" s="425"/>
      <c r="J156" s="424"/>
      <c r="K156" s="425"/>
      <c r="M156" s="424"/>
      <c r="N156" s="424"/>
      <c r="O156" s="425"/>
      <c r="Q156" s="426"/>
      <c r="R156" s="426"/>
      <c r="S156" s="426"/>
      <c r="T156" s="426"/>
      <c r="U156" s="426"/>
      <c r="V156" s="426"/>
      <c r="W156" s="426"/>
      <c r="X156" s="426"/>
      <c r="Y156" s="426"/>
      <c r="Z156" s="426"/>
      <c r="AA156" s="426"/>
      <c r="AB156" s="426"/>
      <c r="AC156" s="426"/>
    </row>
    <row r="157" spans="1:29" s="423" customFormat="1" ht="15.75">
      <c r="A157" s="421"/>
      <c r="B157" s="422"/>
      <c r="D157" s="424"/>
      <c r="E157" s="425"/>
      <c r="G157" s="424"/>
      <c r="H157" s="425"/>
      <c r="J157" s="424"/>
      <c r="K157" s="425"/>
      <c r="M157" s="424"/>
      <c r="N157" s="424"/>
      <c r="O157" s="425"/>
      <c r="Q157" s="426"/>
      <c r="R157" s="426"/>
      <c r="S157" s="426"/>
      <c r="T157" s="426"/>
      <c r="U157" s="426"/>
      <c r="V157" s="426"/>
      <c r="W157" s="426"/>
      <c r="X157" s="426"/>
      <c r="Y157" s="426"/>
      <c r="Z157" s="426"/>
      <c r="AA157" s="426"/>
      <c r="AB157" s="426"/>
      <c r="AC157" s="426"/>
    </row>
    <row r="158" spans="1:29" s="423" customFormat="1" ht="15.75">
      <c r="A158" s="421"/>
      <c r="B158" s="422"/>
      <c r="D158" s="424"/>
      <c r="E158" s="425"/>
      <c r="G158" s="424"/>
      <c r="H158" s="425"/>
      <c r="J158" s="424"/>
      <c r="K158" s="425"/>
      <c r="M158" s="424"/>
      <c r="N158" s="424"/>
      <c r="O158" s="425"/>
      <c r="Q158" s="426"/>
      <c r="R158" s="426"/>
      <c r="S158" s="426"/>
      <c r="T158" s="426"/>
      <c r="U158" s="426"/>
      <c r="V158" s="426"/>
      <c r="W158" s="426"/>
      <c r="X158" s="426"/>
      <c r="Y158" s="426"/>
      <c r="Z158" s="426"/>
      <c r="AA158" s="426"/>
      <c r="AB158" s="426"/>
      <c r="AC158" s="426"/>
    </row>
    <row r="159" spans="1:29" s="423" customFormat="1" ht="15.75">
      <c r="A159" s="421"/>
      <c r="B159" s="422"/>
      <c r="D159" s="424"/>
      <c r="E159" s="425"/>
      <c r="G159" s="424"/>
      <c r="H159" s="425"/>
      <c r="J159" s="424"/>
      <c r="K159" s="425"/>
      <c r="M159" s="424"/>
      <c r="N159" s="424"/>
      <c r="O159" s="425"/>
      <c r="Q159" s="426"/>
      <c r="R159" s="426"/>
      <c r="S159" s="426"/>
      <c r="T159" s="426"/>
      <c r="U159" s="426"/>
      <c r="V159" s="426"/>
      <c r="W159" s="426"/>
      <c r="X159" s="426"/>
      <c r="Y159" s="426"/>
      <c r="Z159" s="426"/>
      <c r="AA159" s="426"/>
      <c r="AB159" s="426"/>
      <c r="AC159" s="426"/>
    </row>
    <row r="160" spans="1:29" s="423" customFormat="1" ht="15.75">
      <c r="A160" s="421"/>
      <c r="B160" s="422"/>
      <c r="D160" s="424"/>
      <c r="E160" s="425"/>
      <c r="G160" s="424"/>
      <c r="H160" s="425"/>
      <c r="J160" s="424"/>
      <c r="K160" s="425"/>
      <c r="M160" s="424"/>
      <c r="N160" s="424"/>
      <c r="O160" s="425"/>
      <c r="Q160" s="426"/>
      <c r="R160" s="426"/>
      <c r="S160" s="426"/>
      <c r="T160" s="426"/>
      <c r="U160" s="426"/>
      <c r="V160" s="426"/>
      <c r="W160" s="426"/>
      <c r="X160" s="426"/>
      <c r="Y160" s="426"/>
      <c r="Z160" s="426"/>
      <c r="AA160" s="426"/>
      <c r="AB160" s="426"/>
      <c r="AC160" s="426"/>
    </row>
    <row r="161" spans="1:29" s="423" customFormat="1" ht="15.75">
      <c r="A161" s="421"/>
      <c r="B161" s="422"/>
      <c r="D161" s="424"/>
      <c r="E161" s="425"/>
      <c r="G161" s="424"/>
      <c r="H161" s="425"/>
      <c r="J161" s="424"/>
      <c r="K161" s="425"/>
      <c r="M161" s="424"/>
      <c r="N161" s="424"/>
      <c r="O161" s="425"/>
      <c r="Q161" s="426"/>
      <c r="R161" s="426"/>
      <c r="S161" s="426"/>
      <c r="T161" s="426"/>
      <c r="U161" s="426"/>
      <c r="V161" s="426"/>
      <c r="W161" s="426"/>
      <c r="X161" s="426"/>
      <c r="Y161" s="426"/>
      <c r="Z161" s="426"/>
      <c r="AA161" s="426"/>
      <c r="AB161" s="426"/>
      <c r="AC161" s="426"/>
    </row>
    <row r="162" spans="1:29" s="423" customFormat="1" ht="15.75">
      <c r="A162" s="421"/>
      <c r="B162" s="422"/>
      <c r="D162" s="424"/>
      <c r="E162" s="425"/>
      <c r="G162" s="424"/>
      <c r="H162" s="425"/>
      <c r="J162" s="424"/>
      <c r="K162" s="425"/>
      <c r="M162" s="424"/>
      <c r="N162" s="424"/>
      <c r="O162" s="425"/>
      <c r="Q162" s="426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6"/>
      <c r="AB162" s="426"/>
      <c r="AC162" s="426"/>
    </row>
    <row r="163" spans="1:29" s="423" customFormat="1" ht="15.75">
      <c r="A163" s="421"/>
      <c r="B163" s="422"/>
      <c r="D163" s="424"/>
      <c r="E163" s="425"/>
      <c r="G163" s="424"/>
      <c r="H163" s="425"/>
      <c r="J163" s="424"/>
      <c r="K163" s="425"/>
      <c r="M163" s="424"/>
      <c r="N163" s="424"/>
      <c r="O163" s="425"/>
      <c r="Q163" s="426"/>
      <c r="R163" s="426"/>
      <c r="S163" s="426"/>
      <c r="T163" s="426"/>
      <c r="U163" s="426"/>
      <c r="V163" s="426"/>
      <c r="W163" s="426"/>
      <c r="X163" s="426"/>
      <c r="Y163" s="426"/>
      <c r="Z163" s="426"/>
      <c r="AA163" s="426"/>
      <c r="AB163" s="426"/>
      <c r="AC163" s="426"/>
    </row>
    <row r="164" spans="1:29" s="423" customFormat="1" ht="15.75">
      <c r="A164" s="421"/>
      <c r="B164" s="422"/>
      <c r="D164" s="424"/>
      <c r="E164" s="425"/>
      <c r="G164" s="424"/>
      <c r="H164" s="425"/>
      <c r="J164" s="424"/>
      <c r="K164" s="425"/>
      <c r="M164" s="424"/>
      <c r="N164" s="424"/>
      <c r="O164" s="425"/>
      <c r="Q164" s="426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426"/>
      <c r="AC164" s="426"/>
    </row>
    <row r="165" spans="1:29" s="423" customFormat="1" ht="15.75">
      <c r="A165" s="421"/>
      <c r="B165" s="422"/>
      <c r="D165" s="424"/>
      <c r="E165" s="425"/>
      <c r="G165" s="424"/>
      <c r="H165" s="425"/>
      <c r="J165" s="424"/>
      <c r="K165" s="425"/>
      <c r="M165" s="424"/>
      <c r="N165" s="424"/>
      <c r="O165" s="425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6"/>
      <c r="AC165" s="426"/>
    </row>
    <row r="166" spans="1:29" s="423" customFormat="1" ht="15.75">
      <c r="A166" s="421"/>
      <c r="B166" s="422"/>
      <c r="D166" s="424"/>
      <c r="E166" s="425"/>
      <c r="G166" s="424"/>
      <c r="H166" s="425"/>
      <c r="J166" s="424"/>
      <c r="K166" s="425"/>
      <c r="M166" s="424"/>
      <c r="N166" s="424"/>
      <c r="O166" s="425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</row>
    <row r="167" spans="1:29" s="423" customFormat="1" ht="15.75">
      <c r="A167" s="421"/>
      <c r="B167" s="422"/>
      <c r="D167" s="424"/>
      <c r="E167" s="425"/>
      <c r="G167" s="424"/>
      <c r="H167" s="425"/>
      <c r="J167" s="424"/>
      <c r="K167" s="425"/>
      <c r="M167" s="424"/>
      <c r="N167" s="424"/>
      <c r="O167" s="425"/>
      <c r="Q167" s="426"/>
      <c r="R167" s="426"/>
      <c r="S167" s="426"/>
      <c r="T167" s="426"/>
      <c r="U167" s="426"/>
      <c r="V167" s="426"/>
      <c r="W167" s="426"/>
      <c r="X167" s="426"/>
      <c r="Y167" s="426"/>
      <c r="Z167" s="426"/>
      <c r="AA167" s="426"/>
      <c r="AB167" s="426"/>
      <c r="AC167" s="426"/>
    </row>
    <row r="168" spans="1:29" s="423" customFormat="1" ht="15.75">
      <c r="A168" s="421"/>
      <c r="B168" s="422"/>
      <c r="D168" s="424"/>
      <c r="E168" s="425"/>
      <c r="G168" s="424"/>
      <c r="H168" s="425"/>
      <c r="J168" s="424"/>
      <c r="K168" s="425"/>
      <c r="M168" s="424"/>
      <c r="N168" s="424"/>
      <c r="O168" s="425"/>
      <c r="Q168" s="426"/>
      <c r="R168" s="426"/>
      <c r="S168" s="426"/>
      <c r="T168" s="426"/>
      <c r="U168" s="426"/>
      <c r="V168" s="426"/>
      <c r="W168" s="426"/>
      <c r="X168" s="426"/>
      <c r="Y168" s="426"/>
      <c r="Z168" s="426"/>
      <c r="AA168" s="426"/>
      <c r="AB168" s="426"/>
      <c r="AC168" s="426"/>
    </row>
    <row r="169" spans="1:29" s="423" customFormat="1" ht="15.75">
      <c r="A169" s="421"/>
      <c r="B169" s="422"/>
      <c r="D169" s="424"/>
      <c r="E169" s="425"/>
      <c r="G169" s="424"/>
      <c r="H169" s="425"/>
      <c r="J169" s="424"/>
      <c r="K169" s="425"/>
      <c r="M169" s="424"/>
      <c r="N169" s="424"/>
      <c r="O169" s="425"/>
      <c r="Q169" s="426"/>
      <c r="R169" s="426"/>
      <c r="S169" s="426"/>
      <c r="T169" s="426"/>
      <c r="U169" s="426"/>
      <c r="V169" s="426"/>
      <c r="W169" s="426"/>
      <c r="X169" s="426"/>
      <c r="Y169" s="426"/>
      <c r="Z169" s="426"/>
      <c r="AA169" s="426"/>
      <c r="AB169" s="426"/>
      <c r="AC169" s="426"/>
    </row>
    <row r="170" spans="1:29" s="423" customFormat="1" ht="15.75">
      <c r="A170" s="421"/>
      <c r="B170" s="422"/>
      <c r="D170" s="424"/>
      <c r="E170" s="425"/>
      <c r="G170" s="424"/>
      <c r="H170" s="425"/>
      <c r="J170" s="424"/>
      <c r="K170" s="425"/>
      <c r="M170" s="424"/>
      <c r="N170" s="424"/>
      <c r="O170" s="425"/>
      <c r="Q170" s="426"/>
      <c r="R170" s="426"/>
      <c r="S170" s="426"/>
      <c r="T170" s="426"/>
      <c r="U170" s="426"/>
      <c r="V170" s="426"/>
      <c r="W170" s="426"/>
      <c r="X170" s="426"/>
      <c r="Y170" s="426"/>
      <c r="Z170" s="426"/>
      <c r="AA170" s="426"/>
      <c r="AB170" s="426"/>
      <c r="AC170" s="426"/>
    </row>
    <row r="171" spans="1:29" s="423" customFormat="1" ht="15.75">
      <c r="A171" s="421"/>
      <c r="B171" s="422"/>
      <c r="D171" s="424"/>
      <c r="E171" s="425"/>
      <c r="G171" s="424"/>
      <c r="H171" s="425"/>
      <c r="J171" s="424"/>
      <c r="K171" s="425"/>
      <c r="M171" s="424"/>
      <c r="N171" s="424"/>
      <c r="O171" s="425"/>
      <c r="Q171" s="426"/>
      <c r="R171" s="426"/>
      <c r="S171" s="426"/>
      <c r="T171" s="426"/>
      <c r="U171" s="426"/>
      <c r="V171" s="426"/>
      <c r="W171" s="426"/>
      <c r="X171" s="426"/>
      <c r="Y171" s="426"/>
      <c r="Z171" s="426"/>
      <c r="AA171" s="426"/>
      <c r="AB171" s="426"/>
      <c r="AC171" s="426"/>
    </row>
    <row r="172" spans="1:29" s="423" customFormat="1" ht="15.75">
      <c r="A172" s="421"/>
      <c r="B172" s="422"/>
      <c r="D172" s="424"/>
      <c r="E172" s="425"/>
      <c r="G172" s="424"/>
      <c r="H172" s="425"/>
      <c r="J172" s="424"/>
      <c r="K172" s="425"/>
      <c r="M172" s="424"/>
      <c r="N172" s="424"/>
      <c r="O172" s="425"/>
      <c r="Q172" s="426"/>
      <c r="R172" s="426"/>
      <c r="S172" s="426"/>
      <c r="T172" s="426"/>
      <c r="U172" s="426"/>
      <c r="V172" s="426"/>
      <c r="W172" s="426"/>
      <c r="X172" s="426"/>
      <c r="Y172" s="426"/>
      <c r="Z172" s="426"/>
      <c r="AA172" s="426"/>
      <c r="AB172" s="426"/>
      <c r="AC172" s="426"/>
    </row>
    <row r="173" spans="1:29" s="423" customFormat="1" ht="15.75">
      <c r="A173" s="421"/>
      <c r="B173" s="422"/>
      <c r="D173" s="424"/>
      <c r="E173" s="425"/>
      <c r="G173" s="424"/>
      <c r="H173" s="425"/>
      <c r="J173" s="424"/>
      <c r="K173" s="425"/>
      <c r="M173" s="424"/>
      <c r="N173" s="424"/>
      <c r="O173" s="425"/>
      <c r="Q173" s="426"/>
      <c r="R173" s="426"/>
      <c r="S173" s="426"/>
      <c r="T173" s="426"/>
      <c r="U173" s="426"/>
      <c r="V173" s="426"/>
      <c r="W173" s="426"/>
      <c r="X173" s="426"/>
      <c r="Y173" s="426"/>
      <c r="Z173" s="426"/>
      <c r="AA173" s="426"/>
      <c r="AB173" s="426"/>
      <c r="AC173" s="426"/>
    </row>
    <row r="174" spans="1:29" s="423" customFormat="1" ht="15.75">
      <c r="A174" s="421"/>
      <c r="B174" s="422"/>
      <c r="D174" s="424"/>
      <c r="E174" s="425"/>
      <c r="G174" s="424"/>
      <c r="H174" s="425"/>
      <c r="J174" s="424"/>
      <c r="K174" s="425"/>
      <c r="M174" s="424"/>
      <c r="N174" s="424"/>
      <c r="O174" s="425"/>
      <c r="Q174" s="426"/>
      <c r="R174" s="426"/>
      <c r="S174" s="426"/>
      <c r="T174" s="426"/>
      <c r="U174" s="426"/>
      <c r="V174" s="426"/>
      <c r="W174" s="426"/>
      <c r="X174" s="426"/>
      <c r="Y174" s="426"/>
      <c r="Z174" s="426"/>
      <c r="AA174" s="426"/>
      <c r="AB174" s="426"/>
      <c r="AC174" s="426"/>
    </row>
    <row r="175" spans="1:29" s="423" customFormat="1" ht="15.75">
      <c r="A175" s="421"/>
      <c r="B175" s="422"/>
      <c r="D175" s="424"/>
      <c r="E175" s="425"/>
      <c r="G175" s="424"/>
      <c r="H175" s="425"/>
      <c r="J175" s="424"/>
      <c r="K175" s="425"/>
      <c r="M175" s="424"/>
      <c r="N175" s="424"/>
      <c r="O175" s="425"/>
      <c r="Q175" s="426"/>
      <c r="R175" s="426"/>
      <c r="S175" s="426"/>
      <c r="T175" s="426"/>
      <c r="U175" s="426"/>
      <c r="V175" s="426"/>
      <c r="W175" s="426"/>
      <c r="X175" s="426"/>
      <c r="Y175" s="426"/>
      <c r="Z175" s="426"/>
      <c r="AA175" s="426"/>
      <c r="AB175" s="426"/>
      <c r="AC175" s="426"/>
    </row>
    <row r="176" spans="1:29" s="423" customFormat="1" ht="15.75">
      <c r="A176" s="421"/>
      <c r="B176" s="422"/>
      <c r="D176" s="424"/>
      <c r="E176" s="425"/>
      <c r="G176" s="424"/>
      <c r="H176" s="425"/>
      <c r="J176" s="424"/>
      <c r="K176" s="425"/>
      <c r="M176" s="424"/>
      <c r="N176" s="424"/>
      <c r="O176" s="425"/>
      <c r="Q176" s="426"/>
      <c r="R176" s="426"/>
      <c r="S176" s="426"/>
      <c r="T176" s="426"/>
      <c r="U176" s="426"/>
      <c r="V176" s="426"/>
      <c r="W176" s="426"/>
      <c r="X176" s="426"/>
      <c r="Y176" s="426"/>
      <c r="Z176" s="426"/>
      <c r="AA176" s="426"/>
      <c r="AB176" s="426"/>
      <c r="AC176" s="426"/>
    </row>
    <row r="177" spans="1:29" s="423" customFormat="1" ht="15.75">
      <c r="A177" s="421"/>
      <c r="B177" s="422"/>
      <c r="D177" s="424"/>
      <c r="E177" s="425"/>
      <c r="G177" s="424"/>
      <c r="H177" s="425"/>
      <c r="J177" s="424"/>
      <c r="K177" s="425"/>
      <c r="M177" s="424"/>
      <c r="N177" s="424"/>
      <c r="O177" s="425"/>
      <c r="Q177" s="426"/>
      <c r="R177" s="426"/>
      <c r="S177" s="426"/>
      <c r="T177" s="426"/>
      <c r="U177" s="426"/>
      <c r="V177" s="426"/>
      <c r="W177" s="426"/>
      <c r="X177" s="426"/>
      <c r="Y177" s="426"/>
      <c r="Z177" s="426"/>
      <c r="AA177" s="426"/>
      <c r="AB177" s="426"/>
      <c r="AC177" s="426"/>
    </row>
    <row r="178" spans="1:29" s="423" customFormat="1" ht="15.75">
      <c r="A178" s="421"/>
      <c r="B178" s="422"/>
      <c r="D178" s="424"/>
      <c r="E178" s="425"/>
      <c r="G178" s="424"/>
      <c r="H178" s="425"/>
      <c r="J178" s="424"/>
      <c r="K178" s="425"/>
      <c r="M178" s="424"/>
      <c r="N178" s="424"/>
      <c r="O178" s="425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6"/>
      <c r="AC178" s="426"/>
    </row>
    <row r="179" spans="1:29" s="423" customFormat="1" ht="15.75">
      <c r="A179" s="421"/>
      <c r="B179" s="422"/>
      <c r="D179" s="424"/>
      <c r="E179" s="425"/>
      <c r="G179" s="424"/>
      <c r="H179" s="425"/>
      <c r="J179" s="424"/>
      <c r="K179" s="425"/>
      <c r="M179" s="424"/>
      <c r="N179" s="424"/>
      <c r="O179" s="425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26"/>
      <c r="AC179" s="426"/>
    </row>
    <row r="180" spans="1:29" s="423" customFormat="1" ht="15.75">
      <c r="A180" s="421"/>
      <c r="B180" s="422"/>
      <c r="D180" s="424"/>
      <c r="E180" s="425"/>
      <c r="G180" s="424"/>
      <c r="H180" s="425"/>
      <c r="J180" s="424"/>
      <c r="K180" s="425"/>
      <c r="M180" s="424"/>
      <c r="N180" s="424"/>
      <c r="O180" s="425"/>
      <c r="Q180" s="426"/>
      <c r="R180" s="426"/>
      <c r="S180" s="426"/>
      <c r="T180" s="426"/>
      <c r="U180" s="426"/>
      <c r="V180" s="426"/>
      <c r="W180" s="426"/>
      <c r="X180" s="426"/>
      <c r="Y180" s="426"/>
      <c r="Z180" s="426"/>
      <c r="AA180" s="426"/>
      <c r="AB180" s="426"/>
      <c r="AC180" s="426"/>
    </row>
    <row r="181" spans="1:29" s="423" customFormat="1" ht="15.75">
      <c r="A181" s="421"/>
      <c r="B181" s="422"/>
      <c r="D181" s="424"/>
      <c r="E181" s="425"/>
      <c r="G181" s="424"/>
      <c r="H181" s="425"/>
      <c r="J181" s="424"/>
      <c r="K181" s="425"/>
      <c r="M181" s="424"/>
      <c r="N181" s="424"/>
      <c r="O181" s="425"/>
      <c r="Q181" s="426"/>
      <c r="R181" s="426"/>
      <c r="S181" s="426"/>
      <c r="T181" s="426"/>
      <c r="U181" s="426"/>
      <c r="V181" s="426"/>
      <c r="W181" s="426"/>
      <c r="X181" s="426"/>
      <c r="Y181" s="426"/>
      <c r="Z181" s="426"/>
      <c r="AA181" s="426"/>
      <c r="AB181" s="426"/>
      <c r="AC181" s="426"/>
    </row>
    <row r="182" spans="1:29" s="423" customFormat="1" ht="15.75">
      <c r="A182" s="421"/>
      <c r="B182" s="422"/>
      <c r="D182" s="424"/>
      <c r="E182" s="425"/>
      <c r="G182" s="424"/>
      <c r="H182" s="425"/>
      <c r="J182" s="424"/>
      <c r="K182" s="425"/>
      <c r="M182" s="424"/>
      <c r="N182" s="424"/>
      <c r="O182" s="425"/>
      <c r="Q182" s="426"/>
      <c r="R182" s="426"/>
      <c r="S182" s="426"/>
      <c r="T182" s="426"/>
      <c r="U182" s="426"/>
      <c r="V182" s="426"/>
      <c r="W182" s="426"/>
      <c r="X182" s="426"/>
      <c r="Y182" s="426"/>
      <c r="Z182" s="426"/>
      <c r="AA182" s="426"/>
      <c r="AB182" s="426"/>
      <c r="AC182" s="426"/>
    </row>
    <row r="183" spans="1:29" s="423" customFormat="1" ht="15.75">
      <c r="A183" s="421"/>
      <c r="B183" s="422"/>
      <c r="D183" s="424"/>
      <c r="E183" s="425"/>
      <c r="G183" s="424"/>
      <c r="H183" s="425"/>
      <c r="J183" s="424"/>
      <c r="K183" s="425"/>
      <c r="M183" s="424"/>
      <c r="N183" s="424"/>
      <c r="O183" s="425"/>
      <c r="Q183" s="426"/>
      <c r="R183" s="426"/>
      <c r="S183" s="426"/>
      <c r="T183" s="426"/>
      <c r="U183" s="426"/>
      <c r="V183" s="426"/>
      <c r="W183" s="426"/>
      <c r="X183" s="426"/>
      <c r="Y183" s="426"/>
      <c r="Z183" s="426"/>
      <c r="AA183" s="426"/>
      <c r="AB183" s="426"/>
      <c r="AC183" s="426"/>
    </row>
    <row r="184" spans="1:29" s="423" customFormat="1" ht="15.75">
      <c r="A184" s="421"/>
      <c r="B184" s="422"/>
      <c r="D184" s="424"/>
      <c r="E184" s="425"/>
      <c r="G184" s="424"/>
      <c r="H184" s="425"/>
      <c r="J184" s="424"/>
      <c r="K184" s="425"/>
      <c r="M184" s="424"/>
      <c r="N184" s="424"/>
      <c r="O184" s="425"/>
      <c r="Q184" s="426"/>
      <c r="R184" s="426"/>
      <c r="S184" s="426"/>
      <c r="T184" s="426"/>
      <c r="U184" s="426"/>
      <c r="V184" s="426"/>
      <c r="W184" s="426"/>
      <c r="X184" s="426"/>
      <c r="Y184" s="426"/>
      <c r="Z184" s="426"/>
      <c r="AA184" s="426"/>
      <c r="AB184" s="426"/>
      <c r="AC184" s="426"/>
    </row>
    <row r="185" spans="1:29" s="423" customFormat="1" ht="15.75">
      <c r="A185" s="421"/>
      <c r="B185" s="422"/>
      <c r="D185" s="424"/>
      <c r="E185" s="425"/>
      <c r="G185" s="424"/>
      <c r="H185" s="425"/>
      <c r="J185" s="424"/>
      <c r="K185" s="425"/>
      <c r="M185" s="424"/>
      <c r="N185" s="424"/>
      <c r="O185" s="425"/>
      <c r="Q185" s="426"/>
      <c r="R185" s="426"/>
      <c r="S185" s="426"/>
      <c r="T185" s="426"/>
      <c r="U185" s="426"/>
      <c r="V185" s="426"/>
      <c r="W185" s="426"/>
      <c r="X185" s="426"/>
      <c r="Y185" s="426"/>
      <c r="Z185" s="426"/>
      <c r="AA185" s="426"/>
      <c r="AB185" s="426"/>
      <c r="AC185" s="426"/>
    </row>
    <row r="186" spans="1:29" s="423" customFormat="1" ht="15.75">
      <c r="A186" s="421"/>
      <c r="B186" s="422"/>
      <c r="D186" s="424"/>
      <c r="E186" s="425"/>
      <c r="G186" s="424"/>
      <c r="H186" s="425"/>
      <c r="J186" s="424"/>
      <c r="K186" s="425"/>
      <c r="M186" s="424"/>
      <c r="N186" s="424"/>
      <c r="O186" s="425"/>
      <c r="Q186" s="426"/>
      <c r="R186" s="426"/>
      <c r="S186" s="426"/>
      <c r="T186" s="426"/>
      <c r="U186" s="426"/>
      <c r="V186" s="426"/>
      <c r="W186" s="426"/>
      <c r="X186" s="426"/>
      <c r="Y186" s="426"/>
      <c r="Z186" s="426"/>
      <c r="AA186" s="426"/>
      <c r="AB186" s="426"/>
      <c r="AC186" s="426"/>
    </row>
    <row r="187" spans="1:29" s="423" customFormat="1" ht="15.75">
      <c r="A187" s="421"/>
      <c r="B187" s="422"/>
      <c r="D187" s="424"/>
      <c r="E187" s="425"/>
      <c r="G187" s="424"/>
      <c r="H187" s="425"/>
      <c r="J187" s="424"/>
      <c r="K187" s="425"/>
      <c r="M187" s="424"/>
      <c r="N187" s="424"/>
      <c r="O187" s="425"/>
      <c r="Q187" s="426"/>
      <c r="R187" s="426"/>
      <c r="S187" s="426"/>
      <c r="T187" s="426"/>
      <c r="U187" s="426"/>
      <c r="V187" s="426"/>
      <c r="W187" s="426"/>
      <c r="X187" s="426"/>
      <c r="Y187" s="426"/>
      <c r="Z187" s="426"/>
      <c r="AA187" s="426"/>
      <c r="AB187" s="426"/>
      <c r="AC187" s="426"/>
    </row>
    <row r="188" spans="1:29" s="423" customFormat="1" ht="15.75">
      <c r="A188" s="421"/>
      <c r="B188" s="422"/>
      <c r="D188" s="424"/>
      <c r="E188" s="425"/>
      <c r="G188" s="424"/>
      <c r="H188" s="425"/>
      <c r="J188" s="424"/>
      <c r="K188" s="425"/>
      <c r="M188" s="424"/>
      <c r="N188" s="424"/>
      <c r="O188" s="425"/>
      <c r="Q188" s="426"/>
      <c r="R188" s="426"/>
      <c r="S188" s="426"/>
      <c r="T188" s="426"/>
      <c r="U188" s="426"/>
      <c r="V188" s="426"/>
      <c r="W188" s="426"/>
      <c r="X188" s="426"/>
      <c r="Y188" s="426"/>
      <c r="Z188" s="426"/>
      <c r="AA188" s="426"/>
      <c r="AB188" s="426"/>
      <c r="AC188" s="426"/>
    </row>
    <row r="189" spans="1:29" s="423" customFormat="1" ht="15.75">
      <c r="A189" s="421"/>
      <c r="B189" s="422"/>
      <c r="D189" s="424"/>
      <c r="E189" s="425"/>
      <c r="G189" s="424"/>
      <c r="H189" s="425"/>
      <c r="J189" s="424"/>
      <c r="K189" s="425"/>
      <c r="M189" s="424"/>
      <c r="N189" s="424"/>
      <c r="O189" s="425"/>
      <c r="Q189" s="426"/>
      <c r="R189" s="426"/>
      <c r="S189" s="426"/>
      <c r="T189" s="426"/>
      <c r="U189" s="426"/>
      <c r="V189" s="426"/>
      <c r="W189" s="426"/>
      <c r="X189" s="426"/>
      <c r="Y189" s="426"/>
      <c r="Z189" s="426"/>
      <c r="AA189" s="426"/>
      <c r="AB189" s="426"/>
      <c r="AC189" s="426"/>
    </row>
    <row r="190" spans="1:29" s="423" customFormat="1" ht="15.75">
      <c r="A190" s="421"/>
      <c r="B190" s="422"/>
      <c r="D190" s="424"/>
      <c r="E190" s="425"/>
      <c r="G190" s="424"/>
      <c r="H190" s="425"/>
      <c r="J190" s="424"/>
      <c r="K190" s="425"/>
      <c r="M190" s="424"/>
      <c r="N190" s="424"/>
      <c r="O190" s="425"/>
      <c r="Q190" s="426"/>
      <c r="R190" s="426"/>
      <c r="S190" s="426"/>
      <c r="T190" s="426"/>
      <c r="U190" s="426"/>
      <c r="V190" s="426"/>
      <c r="W190" s="426"/>
      <c r="X190" s="426"/>
      <c r="Y190" s="426"/>
      <c r="Z190" s="426"/>
      <c r="AA190" s="426"/>
      <c r="AB190" s="426"/>
      <c r="AC190" s="426"/>
    </row>
    <row r="191" spans="1:29" s="423" customFormat="1" ht="15.75">
      <c r="A191" s="421"/>
      <c r="B191" s="422"/>
      <c r="D191" s="424"/>
      <c r="E191" s="425"/>
      <c r="G191" s="424"/>
      <c r="H191" s="425"/>
      <c r="J191" s="424"/>
      <c r="K191" s="425"/>
      <c r="M191" s="424"/>
      <c r="N191" s="424"/>
      <c r="O191" s="425"/>
      <c r="Q191" s="426"/>
      <c r="R191" s="426"/>
      <c r="S191" s="426"/>
      <c r="T191" s="426"/>
      <c r="U191" s="426"/>
      <c r="V191" s="426"/>
      <c r="W191" s="426"/>
      <c r="X191" s="426"/>
      <c r="Y191" s="426"/>
      <c r="Z191" s="426"/>
      <c r="AA191" s="426"/>
      <c r="AB191" s="426"/>
      <c r="AC191" s="426"/>
    </row>
    <row r="192" spans="1:29" s="423" customFormat="1" ht="15.75">
      <c r="A192" s="421"/>
      <c r="B192" s="422"/>
      <c r="D192" s="424"/>
      <c r="E192" s="425"/>
      <c r="G192" s="424"/>
      <c r="H192" s="425"/>
      <c r="J192" s="424"/>
      <c r="K192" s="425"/>
      <c r="M192" s="424"/>
      <c r="N192" s="424"/>
      <c r="O192" s="425"/>
      <c r="Q192" s="426"/>
      <c r="R192" s="426"/>
      <c r="S192" s="426"/>
      <c r="T192" s="426"/>
      <c r="U192" s="426"/>
      <c r="V192" s="426"/>
      <c r="W192" s="426"/>
      <c r="X192" s="426"/>
      <c r="Y192" s="426"/>
      <c r="Z192" s="426"/>
      <c r="AA192" s="426"/>
      <c r="AB192" s="426"/>
      <c r="AC192" s="426"/>
    </row>
    <row r="193" spans="1:29" s="423" customFormat="1" ht="15.75">
      <c r="A193" s="421"/>
      <c r="B193" s="422"/>
      <c r="D193" s="424"/>
      <c r="E193" s="425"/>
      <c r="G193" s="424"/>
      <c r="H193" s="425"/>
      <c r="J193" s="424"/>
      <c r="K193" s="425"/>
      <c r="M193" s="424"/>
      <c r="N193" s="424"/>
      <c r="O193" s="425"/>
      <c r="Q193" s="426"/>
      <c r="R193" s="426"/>
      <c r="S193" s="426"/>
      <c r="T193" s="426"/>
      <c r="U193" s="426"/>
      <c r="V193" s="426"/>
      <c r="W193" s="426"/>
      <c r="X193" s="426"/>
      <c r="Y193" s="426"/>
      <c r="Z193" s="426"/>
      <c r="AA193" s="426"/>
      <c r="AB193" s="426"/>
      <c r="AC193" s="426"/>
    </row>
    <row r="194" spans="1:29" s="423" customFormat="1" ht="15.75">
      <c r="A194" s="421"/>
      <c r="B194" s="422"/>
      <c r="D194" s="424"/>
      <c r="E194" s="425"/>
      <c r="G194" s="424"/>
      <c r="H194" s="425"/>
      <c r="J194" s="424"/>
      <c r="K194" s="425"/>
      <c r="M194" s="424"/>
      <c r="N194" s="424"/>
      <c r="O194" s="425"/>
      <c r="Q194" s="426"/>
      <c r="R194" s="426"/>
      <c r="S194" s="426"/>
      <c r="T194" s="426"/>
      <c r="U194" s="426"/>
      <c r="V194" s="426"/>
      <c r="W194" s="426"/>
      <c r="X194" s="426"/>
      <c r="Y194" s="426"/>
      <c r="Z194" s="426"/>
      <c r="AA194" s="426"/>
      <c r="AB194" s="426"/>
      <c r="AC194" s="426"/>
    </row>
    <row r="195" spans="1:29" s="423" customFormat="1" ht="15.75">
      <c r="A195" s="421"/>
      <c r="B195" s="422"/>
      <c r="D195" s="424"/>
      <c r="E195" s="425"/>
      <c r="G195" s="424"/>
      <c r="H195" s="425"/>
      <c r="J195" s="424"/>
      <c r="K195" s="425"/>
      <c r="M195" s="424"/>
      <c r="N195" s="424"/>
      <c r="O195" s="425"/>
      <c r="Q195" s="426"/>
      <c r="R195" s="426"/>
      <c r="S195" s="426"/>
      <c r="T195" s="426"/>
      <c r="U195" s="426"/>
      <c r="V195" s="426"/>
      <c r="W195" s="426"/>
      <c r="X195" s="426"/>
      <c r="Y195" s="426"/>
      <c r="Z195" s="426"/>
      <c r="AA195" s="426"/>
      <c r="AB195" s="426"/>
      <c r="AC195" s="426"/>
    </row>
    <row r="196" spans="1:29" s="423" customFormat="1" ht="15.75">
      <c r="A196" s="421"/>
      <c r="B196" s="422"/>
      <c r="D196" s="424"/>
      <c r="E196" s="425"/>
      <c r="G196" s="424"/>
      <c r="H196" s="425"/>
      <c r="J196" s="424"/>
      <c r="K196" s="425"/>
      <c r="M196" s="424"/>
      <c r="N196" s="424"/>
      <c r="O196" s="425"/>
      <c r="Q196" s="426"/>
      <c r="R196" s="426"/>
      <c r="S196" s="426"/>
      <c r="T196" s="426"/>
      <c r="U196" s="426"/>
      <c r="V196" s="426"/>
      <c r="W196" s="426"/>
      <c r="X196" s="426"/>
      <c r="Y196" s="426"/>
      <c r="Z196" s="426"/>
      <c r="AA196" s="426"/>
      <c r="AB196" s="426"/>
      <c r="AC196" s="426"/>
    </row>
    <row r="197" spans="1:29" s="423" customFormat="1" ht="15.75">
      <c r="A197" s="421"/>
      <c r="B197" s="422"/>
      <c r="D197" s="424"/>
      <c r="E197" s="425"/>
      <c r="G197" s="424"/>
      <c r="H197" s="425"/>
      <c r="J197" s="424"/>
      <c r="K197" s="425"/>
      <c r="M197" s="424"/>
      <c r="N197" s="424"/>
      <c r="O197" s="425"/>
      <c r="Q197" s="426"/>
      <c r="R197" s="426"/>
      <c r="S197" s="426"/>
      <c r="T197" s="426"/>
      <c r="U197" s="426"/>
      <c r="V197" s="426"/>
      <c r="W197" s="426"/>
      <c r="X197" s="426"/>
      <c r="Y197" s="426"/>
      <c r="Z197" s="426"/>
      <c r="AA197" s="426"/>
      <c r="AB197" s="426"/>
      <c r="AC197" s="426"/>
    </row>
    <row r="198" spans="1:29" s="423" customFormat="1" ht="15.75">
      <c r="A198" s="421"/>
      <c r="B198" s="422"/>
      <c r="D198" s="424"/>
      <c r="E198" s="425"/>
      <c r="G198" s="424"/>
      <c r="H198" s="425"/>
      <c r="J198" s="424"/>
      <c r="K198" s="425"/>
      <c r="M198" s="424"/>
      <c r="N198" s="424"/>
      <c r="O198" s="425"/>
      <c r="Q198" s="426"/>
      <c r="R198" s="426"/>
      <c r="S198" s="426"/>
      <c r="T198" s="426"/>
      <c r="U198" s="426"/>
      <c r="V198" s="426"/>
      <c r="W198" s="426"/>
      <c r="X198" s="426"/>
      <c r="Y198" s="426"/>
      <c r="Z198" s="426"/>
      <c r="AA198" s="426"/>
      <c r="AB198" s="426"/>
      <c r="AC198" s="426"/>
    </row>
    <row r="199" spans="1:29" s="423" customFormat="1" ht="15.75">
      <c r="A199" s="421"/>
      <c r="B199" s="422"/>
      <c r="D199" s="424"/>
      <c r="E199" s="425"/>
      <c r="G199" s="424"/>
      <c r="H199" s="425"/>
      <c r="J199" s="424"/>
      <c r="K199" s="425"/>
      <c r="M199" s="424"/>
      <c r="N199" s="424"/>
      <c r="O199" s="425"/>
      <c r="Q199" s="426"/>
      <c r="R199" s="426"/>
      <c r="S199" s="426"/>
      <c r="T199" s="426"/>
      <c r="U199" s="426"/>
      <c r="V199" s="426"/>
      <c r="W199" s="426"/>
      <c r="X199" s="426"/>
      <c r="Y199" s="426"/>
      <c r="Z199" s="426"/>
      <c r="AA199" s="426"/>
      <c r="AB199" s="426"/>
      <c r="AC199" s="426"/>
    </row>
    <row r="200" spans="1:29" s="423" customFormat="1" ht="15.75">
      <c r="A200" s="421"/>
      <c r="B200" s="422"/>
      <c r="D200" s="424"/>
      <c r="E200" s="425"/>
      <c r="G200" s="424"/>
      <c r="H200" s="425"/>
      <c r="J200" s="424"/>
      <c r="K200" s="425"/>
      <c r="M200" s="424"/>
      <c r="N200" s="424"/>
      <c r="O200" s="425"/>
      <c r="Q200" s="426"/>
      <c r="R200" s="426"/>
      <c r="S200" s="426"/>
      <c r="T200" s="426"/>
      <c r="U200" s="426"/>
      <c r="V200" s="426"/>
      <c r="W200" s="426"/>
      <c r="X200" s="426"/>
      <c r="Y200" s="426"/>
      <c r="Z200" s="426"/>
      <c r="AA200" s="426"/>
      <c r="AB200" s="426"/>
      <c r="AC200" s="426"/>
    </row>
    <row r="201" spans="1:29" s="423" customFormat="1" ht="15.75">
      <c r="A201" s="421"/>
      <c r="B201" s="422"/>
      <c r="D201" s="424"/>
      <c r="E201" s="425"/>
      <c r="G201" s="424"/>
      <c r="H201" s="425"/>
      <c r="J201" s="424"/>
      <c r="K201" s="425"/>
      <c r="M201" s="424"/>
      <c r="N201" s="424"/>
      <c r="O201" s="425"/>
      <c r="Q201" s="426"/>
      <c r="R201" s="426"/>
      <c r="S201" s="426"/>
      <c r="T201" s="426"/>
      <c r="U201" s="426"/>
      <c r="V201" s="426"/>
      <c r="W201" s="426"/>
      <c r="X201" s="426"/>
      <c r="Y201" s="426"/>
      <c r="Z201" s="426"/>
      <c r="AA201" s="426"/>
      <c r="AB201" s="426"/>
      <c r="AC201" s="426"/>
    </row>
    <row r="202" spans="1:29" s="423" customFormat="1" ht="15.75">
      <c r="A202" s="421"/>
      <c r="B202" s="422"/>
      <c r="D202" s="424"/>
      <c r="E202" s="425"/>
      <c r="G202" s="424"/>
      <c r="H202" s="425"/>
      <c r="J202" s="424"/>
      <c r="K202" s="425"/>
      <c r="M202" s="424"/>
      <c r="N202" s="424"/>
      <c r="O202" s="425"/>
      <c r="Q202" s="426"/>
      <c r="R202" s="426"/>
      <c r="S202" s="426"/>
      <c r="T202" s="426"/>
      <c r="U202" s="426"/>
      <c r="V202" s="426"/>
      <c r="W202" s="426"/>
      <c r="X202" s="426"/>
      <c r="Y202" s="426"/>
      <c r="Z202" s="426"/>
      <c r="AA202" s="426"/>
      <c r="AB202" s="426"/>
      <c r="AC202" s="426"/>
    </row>
    <row r="203" spans="1:29" s="423" customFormat="1" ht="15.75">
      <c r="A203" s="421"/>
      <c r="B203" s="422"/>
      <c r="D203" s="424"/>
      <c r="E203" s="425"/>
      <c r="G203" s="424"/>
      <c r="H203" s="425"/>
      <c r="J203" s="424"/>
      <c r="K203" s="425"/>
      <c r="M203" s="424"/>
      <c r="N203" s="424"/>
      <c r="O203" s="425"/>
      <c r="Q203" s="426"/>
      <c r="R203" s="426"/>
      <c r="S203" s="426"/>
      <c r="T203" s="426"/>
      <c r="U203" s="426"/>
      <c r="V203" s="426"/>
      <c r="W203" s="426"/>
      <c r="X203" s="426"/>
      <c r="Y203" s="426"/>
      <c r="Z203" s="426"/>
      <c r="AA203" s="426"/>
      <c r="AB203" s="426"/>
      <c r="AC203" s="426"/>
    </row>
    <row r="204" spans="1:29" s="423" customFormat="1" ht="15.75">
      <c r="A204" s="421"/>
      <c r="B204" s="422"/>
      <c r="D204" s="424"/>
      <c r="E204" s="425"/>
      <c r="G204" s="424"/>
      <c r="H204" s="425"/>
      <c r="J204" s="424"/>
      <c r="K204" s="425"/>
      <c r="M204" s="424"/>
      <c r="N204" s="424"/>
      <c r="O204" s="425"/>
      <c r="Q204" s="426"/>
      <c r="R204" s="426"/>
      <c r="S204" s="426"/>
      <c r="T204" s="426"/>
      <c r="U204" s="426"/>
      <c r="V204" s="426"/>
      <c r="W204" s="426"/>
      <c r="X204" s="426"/>
      <c r="Y204" s="426"/>
      <c r="Z204" s="426"/>
      <c r="AA204" s="426"/>
      <c r="AB204" s="426"/>
      <c r="AC204" s="426"/>
    </row>
    <row r="205" spans="1:29" s="423" customFormat="1" ht="15.75">
      <c r="A205" s="421"/>
      <c r="B205" s="422"/>
      <c r="D205" s="424"/>
      <c r="E205" s="425"/>
      <c r="G205" s="424"/>
      <c r="H205" s="425"/>
      <c r="J205" s="424"/>
      <c r="K205" s="425"/>
      <c r="M205" s="424"/>
      <c r="N205" s="424"/>
      <c r="O205" s="425"/>
      <c r="Q205" s="426"/>
      <c r="R205" s="426"/>
      <c r="S205" s="426"/>
      <c r="T205" s="426"/>
      <c r="U205" s="426"/>
      <c r="V205" s="426"/>
      <c r="W205" s="426"/>
      <c r="X205" s="426"/>
      <c r="Y205" s="426"/>
      <c r="Z205" s="426"/>
      <c r="AA205" s="426"/>
      <c r="AB205" s="426"/>
      <c r="AC205" s="426"/>
    </row>
    <row r="206" spans="1:29" s="423" customFormat="1" ht="15.75">
      <c r="A206" s="421"/>
      <c r="B206" s="422"/>
      <c r="D206" s="424"/>
      <c r="E206" s="425"/>
      <c r="G206" s="424"/>
      <c r="H206" s="425"/>
      <c r="J206" s="424"/>
      <c r="K206" s="425"/>
      <c r="M206" s="424"/>
      <c r="N206" s="424"/>
      <c r="O206" s="425"/>
      <c r="Q206" s="426"/>
      <c r="R206" s="426"/>
      <c r="S206" s="426"/>
      <c r="T206" s="426"/>
      <c r="U206" s="426"/>
      <c r="V206" s="426"/>
      <c r="W206" s="426"/>
      <c r="X206" s="426"/>
      <c r="Y206" s="426"/>
      <c r="Z206" s="426"/>
      <c r="AA206" s="426"/>
      <c r="AB206" s="426"/>
      <c r="AC206" s="426"/>
    </row>
    <row r="207" spans="1:29" s="423" customFormat="1" ht="15.75">
      <c r="A207" s="421"/>
      <c r="B207" s="422"/>
      <c r="D207" s="424"/>
      <c r="E207" s="425"/>
      <c r="G207" s="424"/>
      <c r="H207" s="425"/>
      <c r="J207" s="424"/>
      <c r="K207" s="425"/>
      <c r="M207" s="424"/>
      <c r="N207" s="424"/>
      <c r="O207" s="425"/>
      <c r="Q207" s="426"/>
      <c r="R207" s="426"/>
      <c r="S207" s="426"/>
      <c r="T207" s="426"/>
      <c r="U207" s="426"/>
      <c r="V207" s="426"/>
      <c r="W207" s="426"/>
      <c r="X207" s="426"/>
      <c r="Y207" s="426"/>
      <c r="Z207" s="426"/>
      <c r="AA207" s="426"/>
      <c r="AB207" s="426"/>
      <c r="AC207" s="426"/>
    </row>
    <row r="208" spans="1:29" s="423" customFormat="1" ht="15.75">
      <c r="A208" s="421"/>
      <c r="B208" s="422"/>
      <c r="D208" s="424"/>
      <c r="E208" s="425"/>
      <c r="G208" s="424"/>
      <c r="H208" s="425"/>
      <c r="J208" s="424"/>
      <c r="K208" s="425"/>
      <c r="M208" s="424"/>
      <c r="N208" s="424"/>
      <c r="O208" s="425"/>
      <c r="Q208" s="426"/>
      <c r="R208" s="426"/>
      <c r="S208" s="426"/>
      <c r="T208" s="426"/>
      <c r="U208" s="426"/>
      <c r="V208" s="426"/>
      <c r="W208" s="426"/>
      <c r="X208" s="426"/>
      <c r="Y208" s="426"/>
      <c r="Z208" s="426"/>
      <c r="AA208" s="426"/>
      <c r="AB208" s="426"/>
      <c r="AC208" s="426"/>
    </row>
    <row r="209" spans="1:29" s="423" customFormat="1" ht="15.75">
      <c r="A209" s="421"/>
      <c r="B209" s="422"/>
      <c r="D209" s="424"/>
      <c r="E209" s="425"/>
      <c r="G209" s="424"/>
      <c r="H209" s="425"/>
      <c r="J209" s="424"/>
      <c r="K209" s="425"/>
      <c r="M209" s="424"/>
      <c r="N209" s="424"/>
      <c r="O209" s="425"/>
      <c r="Q209" s="426"/>
      <c r="R209" s="426"/>
      <c r="S209" s="426"/>
      <c r="T209" s="426"/>
      <c r="U209" s="426"/>
      <c r="V209" s="426"/>
      <c r="W209" s="426"/>
      <c r="X209" s="426"/>
      <c r="Y209" s="426"/>
      <c r="Z209" s="426"/>
      <c r="AA209" s="426"/>
      <c r="AB209" s="426"/>
      <c r="AC209" s="426"/>
    </row>
    <row r="210" spans="1:29" s="423" customFormat="1" ht="15.75">
      <c r="A210" s="421"/>
      <c r="B210" s="422"/>
      <c r="D210" s="424"/>
      <c r="E210" s="425"/>
      <c r="G210" s="424"/>
      <c r="H210" s="425"/>
      <c r="J210" s="424"/>
      <c r="K210" s="425"/>
      <c r="M210" s="424"/>
      <c r="N210" s="424"/>
      <c r="O210" s="425"/>
      <c r="Q210" s="426"/>
      <c r="R210" s="426"/>
      <c r="S210" s="426"/>
      <c r="T210" s="426"/>
      <c r="U210" s="426"/>
      <c r="V210" s="426"/>
      <c r="W210" s="426"/>
      <c r="X210" s="426"/>
      <c r="Y210" s="426"/>
      <c r="Z210" s="426"/>
      <c r="AA210" s="426"/>
      <c r="AB210" s="426"/>
      <c r="AC210" s="426"/>
    </row>
    <row r="211" spans="1:29" s="423" customFormat="1" ht="15.75">
      <c r="A211" s="421"/>
      <c r="B211" s="422"/>
      <c r="D211" s="424"/>
      <c r="E211" s="425"/>
      <c r="G211" s="424"/>
      <c r="H211" s="425"/>
      <c r="J211" s="424"/>
      <c r="K211" s="425"/>
      <c r="M211" s="424"/>
      <c r="N211" s="424"/>
      <c r="O211" s="425"/>
      <c r="Q211" s="426"/>
      <c r="R211" s="426"/>
      <c r="S211" s="426"/>
      <c r="T211" s="426"/>
      <c r="U211" s="426"/>
      <c r="V211" s="426"/>
      <c r="W211" s="426"/>
      <c r="X211" s="426"/>
      <c r="Y211" s="426"/>
      <c r="Z211" s="426"/>
      <c r="AA211" s="426"/>
      <c r="AB211" s="426"/>
      <c r="AC211" s="426"/>
    </row>
    <row r="212" spans="1:29" s="423" customFormat="1" ht="15.75">
      <c r="A212" s="421"/>
      <c r="B212" s="422"/>
      <c r="D212" s="424"/>
      <c r="E212" s="425"/>
      <c r="G212" s="424"/>
      <c r="H212" s="425"/>
      <c r="J212" s="424"/>
      <c r="K212" s="425"/>
      <c r="M212" s="424"/>
      <c r="N212" s="424"/>
      <c r="O212" s="425"/>
      <c r="Q212" s="426"/>
      <c r="R212" s="426"/>
      <c r="S212" s="426"/>
      <c r="T212" s="426"/>
      <c r="U212" s="426"/>
      <c r="V212" s="426"/>
      <c r="W212" s="426"/>
      <c r="X212" s="426"/>
      <c r="Y212" s="426"/>
      <c r="Z212" s="426"/>
      <c r="AA212" s="426"/>
      <c r="AB212" s="426"/>
      <c r="AC212" s="426"/>
    </row>
    <row r="213" spans="1:29" s="423" customFormat="1" ht="15.75">
      <c r="A213" s="421"/>
      <c r="B213" s="422"/>
      <c r="D213" s="424"/>
      <c r="E213" s="425"/>
      <c r="G213" s="424"/>
      <c r="H213" s="425"/>
      <c r="J213" s="424"/>
      <c r="K213" s="425"/>
      <c r="M213" s="424"/>
      <c r="N213" s="424"/>
      <c r="O213" s="425"/>
      <c r="Q213" s="426"/>
      <c r="R213" s="426"/>
      <c r="S213" s="426"/>
      <c r="T213" s="426"/>
      <c r="U213" s="426"/>
      <c r="V213" s="426"/>
      <c r="W213" s="426"/>
      <c r="X213" s="426"/>
      <c r="Y213" s="426"/>
      <c r="Z213" s="426"/>
      <c r="AA213" s="426"/>
      <c r="AB213" s="426"/>
      <c r="AC213" s="426"/>
    </row>
    <row r="214" spans="1:29" s="423" customFormat="1" ht="15.75">
      <c r="A214" s="421"/>
      <c r="B214" s="422"/>
      <c r="D214" s="424"/>
      <c r="E214" s="425"/>
      <c r="G214" s="424"/>
      <c r="H214" s="425"/>
      <c r="J214" s="424"/>
      <c r="K214" s="425"/>
      <c r="M214" s="424"/>
      <c r="N214" s="424"/>
      <c r="O214" s="425"/>
      <c r="Q214" s="426"/>
      <c r="R214" s="426"/>
      <c r="S214" s="426"/>
      <c r="T214" s="426"/>
      <c r="U214" s="426"/>
      <c r="V214" s="426"/>
      <c r="W214" s="426"/>
      <c r="X214" s="426"/>
      <c r="Y214" s="426"/>
      <c r="Z214" s="426"/>
      <c r="AA214" s="426"/>
      <c r="AB214" s="426"/>
      <c r="AC214" s="426"/>
    </row>
    <row r="215" spans="1:29" s="423" customFormat="1" ht="15.75">
      <c r="A215" s="421"/>
      <c r="B215" s="422"/>
      <c r="D215" s="424"/>
      <c r="E215" s="425"/>
      <c r="G215" s="424"/>
      <c r="H215" s="425"/>
      <c r="J215" s="424"/>
      <c r="K215" s="425"/>
      <c r="M215" s="424"/>
      <c r="N215" s="424"/>
      <c r="O215" s="425"/>
      <c r="Q215" s="426"/>
      <c r="R215" s="426"/>
      <c r="S215" s="426"/>
      <c r="T215" s="426"/>
      <c r="U215" s="426"/>
      <c r="V215" s="426"/>
      <c r="W215" s="426"/>
      <c r="X215" s="426"/>
      <c r="Y215" s="426"/>
      <c r="Z215" s="426"/>
      <c r="AA215" s="426"/>
      <c r="AB215" s="426"/>
      <c r="AC215" s="426"/>
    </row>
    <row r="216" spans="1:29" s="423" customFormat="1" ht="15.75">
      <c r="A216" s="421"/>
      <c r="B216" s="422"/>
      <c r="D216" s="424"/>
      <c r="E216" s="425"/>
      <c r="G216" s="424"/>
      <c r="H216" s="425"/>
      <c r="J216" s="424"/>
      <c r="K216" s="425"/>
      <c r="M216" s="424"/>
      <c r="N216" s="424"/>
      <c r="O216" s="425"/>
      <c r="Q216" s="426"/>
      <c r="R216" s="426"/>
      <c r="S216" s="426"/>
      <c r="T216" s="426"/>
      <c r="U216" s="426"/>
      <c r="V216" s="426"/>
      <c r="W216" s="426"/>
      <c r="X216" s="426"/>
      <c r="Y216" s="426"/>
      <c r="Z216" s="426"/>
      <c r="AA216" s="426"/>
      <c r="AB216" s="426"/>
      <c r="AC216" s="426"/>
    </row>
    <row r="217" spans="1:29" s="423" customFormat="1" ht="15.75">
      <c r="A217" s="421"/>
      <c r="B217" s="422"/>
      <c r="D217" s="424"/>
      <c r="E217" s="425"/>
      <c r="G217" s="424"/>
      <c r="H217" s="425"/>
      <c r="J217" s="424"/>
      <c r="K217" s="425"/>
      <c r="M217" s="424"/>
      <c r="N217" s="424"/>
      <c r="O217" s="425"/>
      <c r="Q217" s="426"/>
      <c r="R217" s="426"/>
      <c r="S217" s="426"/>
      <c r="T217" s="426"/>
      <c r="U217" s="426"/>
      <c r="V217" s="426"/>
      <c r="W217" s="426"/>
      <c r="X217" s="426"/>
      <c r="Y217" s="426"/>
      <c r="Z217" s="426"/>
      <c r="AA217" s="426"/>
      <c r="AB217" s="426"/>
      <c r="AC217" s="426"/>
    </row>
    <row r="218" spans="1:29" s="423" customFormat="1" ht="15.75">
      <c r="A218" s="421"/>
      <c r="B218" s="422"/>
      <c r="D218" s="424"/>
      <c r="E218" s="425"/>
      <c r="G218" s="424"/>
      <c r="H218" s="425"/>
      <c r="J218" s="424"/>
      <c r="K218" s="425"/>
      <c r="M218" s="424"/>
      <c r="N218" s="424"/>
      <c r="O218" s="425"/>
      <c r="Q218" s="426"/>
      <c r="R218" s="426"/>
      <c r="S218" s="426"/>
      <c r="T218" s="426"/>
      <c r="U218" s="426"/>
      <c r="V218" s="426"/>
      <c r="W218" s="426"/>
      <c r="X218" s="426"/>
      <c r="Y218" s="426"/>
      <c r="Z218" s="426"/>
      <c r="AA218" s="426"/>
      <c r="AB218" s="426"/>
      <c r="AC218" s="426"/>
    </row>
    <row r="219" spans="1:29" s="423" customFormat="1" ht="15.75">
      <c r="A219" s="421"/>
      <c r="B219" s="422"/>
      <c r="D219" s="424"/>
      <c r="E219" s="425"/>
      <c r="G219" s="424"/>
      <c r="H219" s="425"/>
      <c r="J219" s="424"/>
      <c r="K219" s="425"/>
      <c r="M219" s="424"/>
      <c r="N219" s="424"/>
      <c r="O219" s="425"/>
      <c r="Q219" s="426"/>
      <c r="R219" s="426"/>
      <c r="S219" s="426"/>
      <c r="T219" s="426"/>
      <c r="U219" s="426"/>
      <c r="V219" s="426"/>
      <c r="W219" s="426"/>
      <c r="X219" s="426"/>
      <c r="Y219" s="426"/>
      <c r="Z219" s="426"/>
      <c r="AA219" s="426"/>
      <c r="AB219" s="426"/>
      <c r="AC219" s="426"/>
    </row>
    <row r="220" spans="1:29" s="423" customFormat="1" ht="15.75">
      <c r="A220" s="421"/>
      <c r="B220" s="422"/>
      <c r="D220" s="424"/>
      <c r="E220" s="425"/>
      <c r="G220" s="424"/>
      <c r="H220" s="425"/>
      <c r="J220" s="424"/>
      <c r="K220" s="425"/>
      <c r="M220" s="424"/>
      <c r="N220" s="424"/>
      <c r="O220" s="425"/>
      <c r="Q220" s="426"/>
      <c r="R220" s="426"/>
      <c r="S220" s="426"/>
      <c r="T220" s="426"/>
      <c r="U220" s="426"/>
      <c r="V220" s="426"/>
      <c r="W220" s="426"/>
      <c r="X220" s="426"/>
      <c r="Y220" s="426"/>
      <c r="Z220" s="426"/>
      <c r="AA220" s="426"/>
      <c r="AB220" s="426"/>
      <c r="AC220" s="426"/>
    </row>
    <row r="221" spans="1:29" s="423" customFormat="1" ht="15.75">
      <c r="A221" s="421"/>
      <c r="B221" s="422"/>
      <c r="D221" s="424"/>
      <c r="E221" s="425"/>
      <c r="G221" s="424"/>
      <c r="H221" s="425"/>
      <c r="J221" s="424"/>
      <c r="K221" s="425"/>
      <c r="M221" s="424"/>
      <c r="N221" s="424"/>
      <c r="O221" s="425"/>
      <c r="Q221" s="426"/>
      <c r="R221" s="426"/>
      <c r="S221" s="426"/>
      <c r="T221" s="426"/>
      <c r="U221" s="426"/>
      <c r="V221" s="426"/>
      <c r="W221" s="426"/>
      <c r="X221" s="426"/>
      <c r="Y221" s="426"/>
      <c r="Z221" s="426"/>
      <c r="AA221" s="426"/>
      <c r="AB221" s="426"/>
      <c r="AC221" s="426"/>
    </row>
    <row r="222" spans="1:29" s="423" customFormat="1" ht="15.75">
      <c r="A222" s="421"/>
      <c r="B222" s="422"/>
      <c r="D222" s="424"/>
      <c r="E222" s="425"/>
      <c r="G222" s="424"/>
      <c r="H222" s="425"/>
      <c r="J222" s="424"/>
      <c r="K222" s="425"/>
      <c r="M222" s="424"/>
      <c r="N222" s="424"/>
      <c r="O222" s="425"/>
      <c r="Q222" s="426"/>
      <c r="R222" s="426"/>
      <c r="S222" s="426"/>
      <c r="T222" s="426"/>
      <c r="U222" s="426"/>
      <c r="V222" s="426"/>
      <c r="W222" s="426"/>
      <c r="X222" s="426"/>
      <c r="Y222" s="426"/>
      <c r="Z222" s="426"/>
      <c r="AA222" s="426"/>
      <c r="AB222" s="426"/>
      <c r="AC222" s="426"/>
    </row>
    <row r="223" spans="1:29" s="423" customFormat="1" ht="15.75">
      <c r="A223" s="421"/>
      <c r="B223" s="422"/>
      <c r="D223" s="424"/>
      <c r="E223" s="425"/>
      <c r="G223" s="424"/>
      <c r="H223" s="425"/>
      <c r="J223" s="424"/>
      <c r="K223" s="425"/>
      <c r="M223" s="424"/>
      <c r="N223" s="424"/>
      <c r="O223" s="425"/>
      <c r="Q223" s="426"/>
      <c r="R223" s="426"/>
      <c r="S223" s="426"/>
      <c r="T223" s="426"/>
      <c r="U223" s="426"/>
      <c r="V223" s="426"/>
      <c r="W223" s="426"/>
      <c r="X223" s="426"/>
      <c r="Y223" s="426"/>
      <c r="Z223" s="426"/>
      <c r="AA223" s="426"/>
      <c r="AB223" s="426"/>
      <c r="AC223" s="426"/>
    </row>
    <row r="224" spans="1:29" s="423" customFormat="1" ht="15.75">
      <c r="A224" s="421"/>
      <c r="B224" s="422"/>
      <c r="D224" s="424"/>
      <c r="E224" s="425"/>
      <c r="G224" s="424"/>
      <c r="H224" s="425"/>
      <c r="J224" s="424"/>
      <c r="K224" s="425"/>
      <c r="M224" s="424"/>
      <c r="N224" s="424"/>
      <c r="O224" s="425"/>
      <c r="Q224" s="426"/>
      <c r="R224" s="426"/>
      <c r="S224" s="426"/>
      <c r="T224" s="426"/>
      <c r="U224" s="426"/>
      <c r="V224" s="426"/>
      <c r="W224" s="426"/>
      <c r="X224" s="426"/>
      <c r="Y224" s="426"/>
      <c r="Z224" s="426"/>
      <c r="AA224" s="426"/>
      <c r="AB224" s="426"/>
      <c r="AC224" s="426"/>
    </row>
    <row r="225" spans="1:29" s="423" customFormat="1" ht="15.75">
      <c r="A225" s="421"/>
      <c r="B225" s="422"/>
      <c r="D225" s="424"/>
      <c r="E225" s="425"/>
      <c r="G225" s="424"/>
      <c r="H225" s="425"/>
      <c r="J225" s="424"/>
      <c r="K225" s="425"/>
      <c r="M225" s="424"/>
      <c r="N225" s="424"/>
      <c r="O225" s="425"/>
      <c r="Q225" s="426"/>
      <c r="R225" s="426"/>
      <c r="S225" s="426"/>
      <c r="T225" s="426"/>
      <c r="U225" s="426"/>
      <c r="V225" s="426"/>
      <c r="W225" s="426"/>
      <c r="X225" s="426"/>
      <c r="Y225" s="426"/>
      <c r="Z225" s="426"/>
      <c r="AA225" s="426"/>
      <c r="AB225" s="426"/>
      <c r="AC225" s="426"/>
    </row>
    <row r="226" spans="1:29" s="423" customFormat="1" ht="15.75">
      <c r="A226" s="421"/>
      <c r="B226" s="422"/>
      <c r="D226" s="424"/>
      <c r="E226" s="425"/>
      <c r="G226" s="424"/>
      <c r="H226" s="425"/>
      <c r="J226" s="424"/>
      <c r="K226" s="425"/>
      <c r="M226" s="424"/>
      <c r="N226" s="424"/>
      <c r="O226" s="425"/>
      <c r="Q226" s="426"/>
      <c r="R226" s="426"/>
      <c r="S226" s="426"/>
      <c r="T226" s="426"/>
      <c r="U226" s="426"/>
      <c r="V226" s="426"/>
      <c r="W226" s="426"/>
      <c r="X226" s="426"/>
      <c r="Y226" s="426"/>
      <c r="Z226" s="426"/>
      <c r="AA226" s="426"/>
      <c r="AB226" s="426"/>
      <c r="AC226" s="426"/>
    </row>
    <row r="227" spans="1:29" s="423" customFormat="1" ht="15.75">
      <c r="A227" s="421"/>
      <c r="B227" s="422"/>
      <c r="D227" s="424"/>
      <c r="E227" s="425"/>
      <c r="G227" s="424"/>
      <c r="H227" s="425"/>
      <c r="J227" s="424"/>
      <c r="K227" s="425"/>
      <c r="M227" s="424"/>
      <c r="N227" s="424"/>
      <c r="O227" s="425"/>
      <c r="Q227" s="426"/>
      <c r="R227" s="426"/>
      <c r="S227" s="426"/>
      <c r="T227" s="426"/>
      <c r="U227" s="426"/>
      <c r="V227" s="426"/>
      <c r="W227" s="426"/>
      <c r="X227" s="426"/>
      <c r="Y227" s="426"/>
      <c r="Z227" s="426"/>
      <c r="AA227" s="426"/>
      <c r="AB227" s="426"/>
      <c r="AC227" s="426"/>
    </row>
    <row r="228" spans="1:29" s="423" customFormat="1" ht="15.75">
      <c r="A228" s="421"/>
      <c r="B228" s="422"/>
      <c r="D228" s="424"/>
      <c r="E228" s="425"/>
      <c r="G228" s="424"/>
      <c r="H228" s="425"/>
      <c r="J228" s="424"/>
      <c r="K228" s="425"/>
      <c r="M228" s="424"/>
      <c r="N228" s="424"/>
      <c r="O228" s="425"/>
      <c r="Q228" s="426"/>
      <c r="R228" s="426"/>
      <c r="S228" s="426"/>
      <c r="T228" s="426"/>
      <c r="U228" s="426"/>
      <c r="V228" s="426"/>
      <c r="W228" s="426"/>
      <c r="X228" s="426"/>
      <c r="Y228" s="426"/>
      <c r="Z228" s="426"/>
      <c r="AA228" s="426"/>
      <c r="AB228" s="426"/>
      <c r="AC228" s="426"/>
    </row>
    <row r="229" spans="1:29" s="423" customFormat="1" ht="15.75">
      <c r="A229" s="421"/>
      <c r="B229" s="422"/>
      <c r="D229" s="424"/>
      <c r="E229" s="425"/>
      <c r="G229" s="424"/>
      <c r="H229" s="425"/>
      <c r="J229" s="424"/>
      <c r="K229" s="425"/>
      <c r="M229" s="424"/>
      <c r="N229" s="424"/>
      <c r="O229" s="425"/>
      <c r="Q229" s="426"/>
      <c r="R229" s="426"/>
      <c r="S229" s="426"/>
      <c r="T229" s="426"/>
      <c r="U229" s="426"/>
      <c r="V229" s="426"/>
      <c r="W229" s="426"/>
      <c r="X229" s="426"/>
      <c r="Y229" s="426"/>
      <c r="Z229" s="426"/>
      <c r="AA229" s="426"/>
      <c r="AB229" s="426"/>
      <c r="AC229" s="426"/>
    </row>
    <row r="230" spans="1:29" s="423" customFormat="1" ht="15.75">
      <c r="A230" s="421"/>
      <c r="B230" s="422"/>
      <c r="D230" s="424"/>
      <c r="E230" s="425"/>
      <c r="G230" s="424"/>
      <c r="H230" s="425"/>
      <c r="J230" s="424"/>
      <c r="K230" s="425"/>
      <c r="M230" s="424"/>
      <c r="N230" s="424"/>
      <c r="O230" s="425"/>
      <c r="Q230" s="426"/>
      <c r="R230" s="426"/>
      <c r="S230" s="426"/>
      <c r="T230" s="426"/>
      <c r="U230" s="426"/>
      <c r="V230" s="426"/>
      <c r="W230" s="426"/>
      <c r="X230" s="426"/>
      <c r="Y230" s="426"/>
      <c r="Z230" s="426"/>
      <c r="AA230" s="426"/>
      <c r="AB230" s="426"/>
      <c r="AC230" s="426"/>
    </row>
    <row r="231" spans="1:29" s="423" customFormat="1" ht="15.75">
      <c r="A231" s="421"/>
      <c r="B231" s="422"/>
      <c r="D231" s="424"/>
      <c r="E231" s="425"/>
      <c r="G231" s="424"/>
      <c r="H231" s="425"/>
      <c r="J231" s="424"/>
      <c r="K231" s="425"/>
      <c r="M231" s="424"/>
      <c r="N231" s="424"/>
      <c r="O231" s="425"/>
      <c r="Q231" s="426"/>
      <c r="R231" s="426"/>
      <c r="S231" s="426"/>
      <c r="T231" s="426"/>
      <c r="U231" s="426"/>
      <c r="V231" s="426"/>
      <c r="W231" s="426"/>
      <c r="X231" s="426"/>
      <c r="Y231" s="426"/>
      <c r="Z231" s="426"/>
      <c r="AA231" s="426"/>
      <c r="AB231" s="426"/>
      <c r="AC231" s="426"/>
    </row>
    <row r="232" spans="1:29" s="423" customFormat="1" ht="15.75">
      <c r="A232" s="421"/>
      <c r="B232" s="422"/>
      <c r="D232" s="424"/>
      <c r="E232" s="425"/>
      <c r="G232" s="424"/>
      <c r="H232" s="425"/>
      <c r="J232" s="424"/>
      <c r="K232" s="425"/>
      <c r="M232" s="424"/>
      <c r="N232" s="424"/>
      <c r="O232" s="425"/>
      <c r="Q232" s="426"/>
      <c r="R232" s="426"/>
      <c r="S232" s="426"/>
      <c r="T232" s="426"/>
      <c r="U232" s="426"/>
      <c r="V232" s="426"/>
      <c r="W232" s="426"/>
      <c r="X232" s="426"/>
      <c r="Y232" s="426"/>
      <c r="Z232" s="426"/>
      <c r="AA232" s="426"/>
      <c r="AB232" s="426"/>
      <c r="AC232" s="426"/>
    </row>
    <row r="233" spans="1:29" s="423" customFormat="1" ht="15.75">
      <c r="A233" s="421"/>
      <c r="B233" s="422"/>
      <c r="D233" s="424"/>
      <c r="E233" s="425"/>
      <c r="G233" s="424"/>
      <c r="H233" s="425"/>
      <c r="J233" s="424"/>
      <c r="K233" s="425"/>
      <c r="M233" s="424"/>
      <c r="N233" s="424"/>
      <c r="O233" s="425"/>
      <c r="Q233" s="426"/>
      <c r="R233" s="426"/>
      <c r="S233" s="426"/>
      <c r="T233" s="426"/>
      <c r="U233" s="426"/>
      <c r="V233" s="426"/>
      <c r="W233" s="426"/>
      <c r="X233" s="426"/>
      <c r="Y233" s="426"/>
      <c r="Z233" s="426"/>
      <c r="AA233" s="426"/>
      <c r="AB233" s="426"/>
      <c r="AC233" s="426"/>
    </row>
    <row r="234" spans="1:29" s="423" customFormat="1" ht="15.75">
      <c r="A234" s="421"/>
      <c r="B234" s="422"/>
      <c r="D234" s="424"/>
      <c r="E234" s="425"/>
      <c r="G234" s="424"/>
      <c r="H234" s="425"/>
      <c r="J234" s="424"/>
      <c r="K234" s="425"/>
      <c r="M234" s="424"/>
      <c r="N234" s="424"/>
      <c r="O234" s="425"/>
      <c r="Q234" s="426"/>
      <c r="R234" s="426"/>
      <c r="S234" s="426"/>
      <c r="T234" s="426"/>
      <c r="U234" s="426"/>
      <c r="V234" s="426"/>
      <c r="W234" s="426"/>
      <c r="X234" s="426"/>
      <c r="Y234" s="426"/>
      <c r="Z234" s="426"/>
      <c r="AA234" s="426"/>
      <c r="AB234" s="426"/>
      <c r="AC234" s="426"/>
    </row>
    <row r="235" spans="1:29" s="423" customFormat="1" ht="15.75">
      <c r="A235" s="421"/>
      <c r="B235" s="422"/>
      <c r="D235" s="424"/>
      <c r="E235" s="425"/>
      <c r="G235" s="424"/>
      <c r="H235" s="425"/>
      <c r="J235" s="424"/>
      <c r="K235" s="425"/>
      <c r="M235" s="424"/>
      <c r="N235" s="424"/>
      <c r="O235" s="425"/>
      <c r="Q235" s="426"/>
      <c r="R235" s="426"/>
      <c r="S235" s="426"/>
      <c r="T235" s="426"/>
      <c r="U235" s="426"/>
      <c r="V235" s="426"/>
      <c r="W235" s="426"/>
      <c r="X235" s="426"/>
      <c r="Y235" s="426"/>
      <c r="Z235" s="426"/>
      <c r="AA235" s="426"/>
      <c r="AB235" s="426"/>
      <c r="AC235" s="426"/>
    </row>
    <row r="236" spans="1:29" s="423" customFormat="1" ht="15.75">
      <c r="A236" s="421"/>
      <c r="B236" s="422"/>
      <c r="D236" s="424"/>
      <c r="E236" s="425"/>
      <c r="G236" s="424"/>
      <c r="H236" s="425"/>
      <c r="J236" s="424"/>
      <c r="K236" s="425"/>
      <c r="M236" s="424"/>
      <c r="N236" s="424"/>
      <c r="O236" s="425"/>
      <c r="Q236" s="426"/>
      <c r="R236" s="426"/>
      <c r="S236" s="426"/>
      <c r="T236" s="426"/>
      <c r="U236" s="426"/>
      <c r="V236" s="426"/>
      <c r="W236" s="426"/>
      <c r="X236" s="426"/>
      <c r="Y236" s="426"/>
      <c r="Z236" s="426"/>
      <c r="AA236" s="426"/>
      <c r="AB236" s="426"/>
      <c r="AC236" s="426"/>
    </row>
    <row r="237" spans="1:29" s="423" customFormat="1" ht="15.75">
      <c r="A237" s="421"/>
      <c r="B237" s="422"/>
      <c r="D237" s="424"/>
      <c r="E237" s="425"/>
      <c r="G237" s="424"/>
      <c r="H237" s="425"/>
      <c r="J237" s="424"/>
      <c r="K237" s="425"/>
      <c r="M237" s="424"/>
      <c r="N237" s="424"/>
      <c r="O237" s="425"/>
      <c r="Q237" s="426"/>
      <c r="R237" s="426"/>
      <c r="S237" s="426"/>
      <c r="T237" s="426"/>
      <c r="U237" s="426"/>
      <c r="V237" s="426"/>
      <c r="W237" s="426"/>
      <c r="X237" s="426"/>
      <c r="Y237" s="426"/>
      <c r="Z237" s="426"/>
      <c r="AA237" s="426"/>
      <c r="AB237" s="426"/>
      <c r="AC237" s="426"/>
    </row>
    <row r="238" spans="1:29" s="423" customFormat="1" ht="15.75">
      <c r="A238" s="421"/>
      <c r="B238" s="422"/>
      <c r="D238" s="424"/>
      <c r="E238" s="425"/>
      <c r="G238" s="424"/>
      <c r="H238" s="425"/>
      <c r="J238" s="424"/>
      <c r="K238" s="425"/>
      <c r="M238" s="424"/>
      <c r="N238" s="424"/>
      <c r="O238" s="425"/>
      <c r="Q238" s="426"/>
      <c r="R238" s="426"/>
      <c r="S238" s="426"/>
      <c r="T238" s="426"/>
      <c r="U238" s="426"/>
      <c r="V238" s="426"/>
      <c r="W238" s="426"/>
      <c r="X238" s="426"/>
      <c r="Y238" s="426"/>
      <c r="Z238" s="426"/>
      <c r="AA238" s="426"/>
      <c r="AB238" s="426"/>
      <c r="AC238" s="426"/>
    </row>
    <row r="239" spans="1:29" s="423" customFormat="1" ht="15.75">
      <c r="A239" s="421"/>
      <c r="B239" s="422"/>
      <c r="D239" s="424"/>
      <c r="E239" s="425"/>
      <c r="G239" s="424"/>
      <c r="H239" s="425"/>
      <c r="J239" s="424"/>
      <c r="K239" s="425"/>
      <c r="M239" s="424"/>
      <c r="N239" s="424"/>
      <c r="O239" s="425"/>
      <c r="Q239" s="426"/>
      <c r="R239" s="426"/>
      <c r="S239" s="426"/>
      <c r="T239" s="426"/>
      <c r="U239" s="426"/>
      <c r="V239" s="426"/>
      <c r="W239" s="426"/>
      <c r="X239" s="426"/>
      <c r="Y239" s="426"/>
      <c r="Z239" s="426"/>
      <c r="AA239" s="426"/>
      <c r="AB239" s="426"/>
      <c r="AC239" s="426"/>
    </row>
    <row r="240" spans="1:29" s="423" customFormat="1" ht="15.75">
      <c r="A240" s="421"/>
      <c r="B240" s="422"/>
      <c r="D240" s="424"/>
      <c r="E240" s="425"/>
      <c r="G240" s="424"/>
      <c r="H240" s="425"/>
      <c r="J240" s="424"/>
      <c r="K240" s="425"/>
      <c r="M240" s="424"/>
      <c r="N240" s="424"/>
      <c r="O240" s="425"/>
      <c r="Q240" s="426"/>
      <c r="R240" s="426"/>
      <c r="S240" s="426"/>
      <c r="T240" s="426"/>
      <c r="U240" s="426"/>
      <c r="V240" s="426"/>
      <c r="W240" s="426"/>
      <c r="X240" s="426"/>
      <c r="Y240" s="426"/>
      <c r="Z240" s="426"/>
      <c r="AA240" s="426"/>
      <c r="AB240" s="426"/>
      <c r="AC240" s="426"/>
    </row>
    <row r="241" spans="1:29" s="423" customFormat="1" ht="15.75">
      <c r="A241" s="421"/>
      <c r="B241" s="422"/>
      <c r="D241" s="424"/>
      <c r="E241" s="425"/>
      <c r="G241" s="424"/>
      <c r="H241" s="425"/>
      <c r="J241" s="424"/>
      <c r="K241" s="425"/>
      <c r="M241" s="424"/>
      <c r="N241" s="424"/>
      <c r="O241" s="425"/>
      <c r="Q241" s="426"/>
      <c r="R241" s="426"/>
      <c r="S241" s="426"/>
      <c r="T241" s="426"/>
      <c r="U241" s="426"/>
      <c r="V241" s="426"/>
      <c r="W241" s="426"/>
      <c r="X241" s="426"/>
      <c r="Y241" s="426"/>
      <c r="Z241" s="426"/>
      <c r="AA241" s="426"/>
      <c r="AB241" s="426"/>
      <c r="AC241" s="426"/>
    </row>
    <row r="242" spans="1:29" s="423" customFormat="1" ht="15.75">
      <c r="A242" s="421"/>
      <c r="B242" s="422"/>
      <c r="D242" s="424"/>
      <c r="E242" s="425"/>
      <c r="G242" s="424"/>
      <c r="H242" s="425"/>
      <c r="J242" s="424"/>
      <c r="K242" s="425"/>
      <c r="M242" s="424"/>
      <c r="N242" s="424"/>
      <c r="O242" s="425"/>
      <c r="Q242" s="426"/>
      <c r="R242" s="426"/>
      <c r="S242" s="426"/>
      <c r="T242" s="426"/>
      <c r="U242" s="426"/>
      <c r="V242" s="426"/>
      <c r="W242" s="426"/>
      <c r="X242" s="426"/>
      <c r="Y242" s="426"/>
      <c r="Z242" s="426"/>
      <c r="AA242" s="426"/>
      <c r="AB242" s="426"/>
      <c r="AC242" s="426"/>
    </row>
    <row r="243" spans="1:29" s="423" customFormat="1" ht="15.75">
      <c r="A243" s="421"/>
      <c r="B243" s="422"/>
      <c r="D243" s="424"/>
      <c r="E243" s="425"/>
      <c r="G243" s="424"/>
      <c r="H243" s="425"/>
      <c r="J243" s="424"/>
      <c r="K243" s="425"/>
      <c r="M243" s="424"/>
      <c r="N243" s="424"/>
      <c r="O243" s="425"/>
      <c r="Q243" s="426"/>
      <c r="R243" s="426"/>
      <c r="S243" s="426"/>
      <c r="T243" s="426"/>
      <c r="U243" s="426"/>
      <c r="V243" s="426"/>
      <c r="W243" s="426"/>
      <c r="X243" s="426"/>
      <c r="Y243" s="426"/>
      <c r="Z243" s="426"/>
      <c r="AA243" s="426"/>
      <c r="AB243" s="426"/>
      <c r="AC243" s="426"/>
    </row>
    <row r="244" spans="1:29" s="423" customFormat="1" ht="15.75">
      <c r="A244" s="421"/>
      <c r="B244" s="422"/>
      <c r="D244" s="424"/>
      <c r="E244" s="425"/>
      <c r="G244" s="424"/>
      <c r="H244" s="425"/>
      <c r="J244" s="424"/>
      <c r="K244" s="425"/>
      <c r="M244" s="424"/>
      <c r="N244" s="424"/>
      <c r="O244" s="425"/>
      <c r="Q244" s="426"/>
      <c r="R244" s="426"/>
      <c r="S244" s="426"/>
      <c r="T244" s="426"/>
      <c r="U244" s="426"/>
      <c r="V244" s="426"/>
      <c r="W244" s="426"/>
      <c r="X244" s="426"/>
      <c r="Y244" s="426"/>
      <c r="Z244" s="426"/>
      <c r="AA244" s="426"/>
      <c r="AB244" s="426"/>
      <c r="AC244" s="426"/>
    </row>
    <row r="245" spans="1:29" s="423" customFormat="1" ht="15.75">
      <c r="A245" s="421"/>
      <c r="B245" s="422"/>
      <c r="D245" s="424"/>
      <c r="E245" s="425"/>
      <c r="G245" s="424"/>
      <c r="H245" s="425"/>
      <c r="J245" s="424"/>
      <c r="K245" s="425"/>
      <c r="M245" s="424"/>
      <c r="N245" s="424"/>
      <c r="O245" s="425"/>
      <c r="Q245" s="426"/>
      <c r="R245" s="426"/>
      <c r="S245" s="426"/>
      <c r="T245" s="426"/>
      <c r="U245" s="426"/>
      <c r="V245" s="426"/>
      <c r="W245" s="426"/>
      <c r="X245" s="426"/>
      <c r="Y245" s="426"/>
      <c r="Z245" s="426"/>
      <c r="AA245" s="426"/>
      <c r="AB245" s="426"/>
      <c r="AC245" s="426"/>
    </row>
    <row r="246" spans="1:29" s="423" customFormat="1" ht="15.75">
      <c r="A246" s="421"/>
      <c r="B246" s="422"/>
      <c r="D246" s="424"/>
      <c r="E246" s="425"/>
      <c r="G246" s="424"/>
      <c r="H246" s="425"/>
      <c r="J246" s="424"/>
      <c r="K246" s="425"/>
      <c r="M246" s="424"/>
      <c r="N246" s="424"/>
      <c r="O246" s="425"/>
      <c r="Q246" s="426"/>
      <c r="R246" s="426"/>
      <c r="S246" s="426"/>
      <c r="T246" s="426"/>
      <c r="U246" s="426"/>
      <c r="V246" s="426"/>
      <c r="W246" s="426"/>
      <c r="X246" s="426"/>
      <c r="Y246" s="426"/>
      <c r="Z246" s="426"/>
      <c r="AA246" s="426"/>
      <c r="AB246" s="426"/>
      <c r="AC246" s="426"/>
    </row>
    <row r="247" spans="1:29" s="423" customFormat="1" ht="15.75">
      <c r="A247" s="421"/>
      <c r="B247" s="422"/>
      <c r="D247" s="424"/>
      <c r="E247" s="425"/>
      <c r="G247" s="424"/>
      <c r="H247" s="425"/>
      <c r="J247" s="424"/>
      <c r="K247" s="425"/>
      <c r="M247" s="424"/>
      <c r="N247" s="424"/>
      <c r="O247" s="425"/>
      <c r="Q247" s="426"/>
      <c r="R247" s="426"/>
      <c r="S247" s="426"/>
      <c r="T247" s="426"/>
      <c r="U247" s="426"/>
      <c r="V247" s="426"/>
      <c r="W247" s="426"/>
      <c r="X247" s="426"/>
      <c r="Y247" s="426"/>
      <c r="Z247" s="426"/>
      <c r="AA247" s="426"/>
      <c r="AB247" s="426"/>
      <c r="AC247" s="426"/>
    </row>
    <row r="248" spans="1:29" s="423" customFormat="1" ht="15.75">
      <c r="A248" s="421"/>
      <c r="B248" s="422"/>
      <c r="D248" s="424"/>
      <c r="E248" s="425"/>
      <c r="G248" s="424"/>
      <c r="H248" s="425"/>
      <c r="J248" s="424"/>
      <c r="K248" s="425"/>
      <c r="M248" s="424"/>
      <c r="N248" s="424"/>
      <c r="O248" s="425"/>
      <c r="Q248" s="426"/>
      <c r="R248" s="426"/>
      <c r="S248" s="426"/>
      <c r="T248" s="426"/>
      <c r="U248" s="426"/>
      <c r="V248" s="426"/>
      <c r="W248" s="426"/>
      <c r="X248" s="426"/>
      <c r="Y248" s="426"/>
      <c r="Z248" s="426"/>
      <c r="AA248" s="426"/>
      <c r="AB248" s="426"/>
      <c r="AC248" s="426"/>
    </row>
    <row r="249" spans="1:29" s="423" customFormat="1" ht="15.75">
      <c r="A249" s="421"/>
      <c r="B249" s="422"/>
      <c r="D249" s="424"/>
      <c r="E249" s="425"/>
      <c r="G249" s="424"/>
      <c r="H249" s="425"/>
      <c r="J249" s="424"/>
      <c r="K249" s="425"/>
      <c r="M249" s="424"/>
      <c r="N249" s="424"/>
      <c r="O249" s="425"/>
      <c r="Q249" s="426"/>
      <c r="R249" s="426"/>
      <c r="S249" s="426"/>
      <c r="T249" s="426"/>
      <c r="U249" s="426"/>
      <c r="V249" s="426"/>
      <c r="W249" s="426"/>
      <c r="X249" s="426"/>
      <c r="Y249" s="426"/>
      <c r="Z249" s="426"/>
      <c r="AA249" s="426"/>
      <c r="AB249" s="426"/>
      <c r="AC249" s="426"/>
    </row>
    <row r="250" spans="1:29" s="423" customFormat="1" ht="15.75">
      <c r="A250" s="421"/>
      <c r="B250" s="422"/>
      <c r="D250" s="424"/>
      <c r="E250" s="425"/>
      <c r="G250" s="424"/>
      <c r="H250" s="425"/>
      <c r="J250" s="424"/>
      <c r="K250" s="425"/>
      <c r="M250" s="424"/>
      <c r="N250" s="424"/>
      <c r="O250" s="425"/>
      <c r="Q250" s="426"/>
      <c r="R250" s="426"/>
      <c r="S250" s="426"/>
      <c r="T250" s="426"/>
      <c r="U250" s="426"/>
      <c r="V250" s="426"/>
      <c r="W250" s="426"/>
      <c r="X250" s="426"/>
      <c r="Y250" s="426"/>
      <c r="Z250" s="426"/>
      <c r="AA250" s="426"/>
      <c r="AB250" s="426"/>
      <c r="AC250" s="426"/>
    </row>
    <row r="251" spans="1:29" s="423" customFormat="1" ht="15.75">
      <c r="A251" s="421"/>
      <c r="B251" s="422"/>
      <c r="D251" s="424"/>
      <c r="E251" s="425"/>
      <c r="G251" s="424"/>
      <c r="H251" s="425"/>
      <c r="J251" s="424"/>
      <c r="K251" s="425"/>
      <c r="M251" s="424"/>
      <c r="N251" s="424"/>
      <c r="O251" s="425"/>
      <c r="Q251" s="426"/>
      <c r="R251" s="426"/>
      <c r="S251" s="426"/>
      <c r="T251" s="426"/>
      <c r="U251" s="426"/>
      <c r="V251" s="426"/>
      <c r="W251" s="426"/>
      <c r="X251" s="426"/>
      <c r="Y251" s="426"/>
      <c r="Z251" s="426"/>
      <c r="AA251" s="426"/>
      <c r="AB251" s="426"/>
      <c r="AC251" s="426"/>
    </row>
    <row r="252" spans="1:29" s="423" customFormat="1" ht="15.75">
      <c r="A252" s="421"/>
      <c r="B252" s="422"/>
      <c r="D252" s="424"/>
      <c r="E252" s="425"/>
      <c r="G252" s="424"/>
      <c r="H252" s="425"/>
      <c r="J252" s="424"/>
      <c r="K252" s="425"/>
      <c r="M252" s="424"/>
      <c r="N252" s="424"/>
      <c r="O252" s="425"/>
      <c r="Q252" s="426"/>
      <c r="R252" s="426"/>
      <c r="S252" s="426"/>
      <c r="T252" s="426"/>
      <c r="U252" s="426"/>
      <c r="V252" s="426"/>
      <c r="W252" s="426"/>
      <c r="X252" s="426"/>
      <c r="Y252" s="426"/>
      <c r="Z252" s="426"/>
      <c r="AA252" s="426"/>
      <c r="AB252" s="426"/>
      <c r="AC252" s="426"/>
    </row>
    <row r="253" spans="1:29" s="423" customFormat="1" ht="15.75">
      <c r="A253" s="421"/>
      <c r="B253" s="422"/>
      <c r="D253" s="424"/>
      <c r="E253" s="425"/>
      <c r="G253" s="424"/>
      <c r="H253" s="425"/>
      <c r="J253" s="424"/>
      <c r="K253" s="425"/>
      <c r="M253" s="424"/>
      <c r="N253" s="424"/>
      <c r="O253" s="425"/>
      <c r="Q253" s="426"/>
      <c r="R253" s="426"/>
      <c r="S253" s="426"/>
      <c r="T253" s="426"/>
      <c r="U253" s="426"/>
      <c r="V253" s="426"/>
      <c r="W253" s="426"/>
      <c r="X253" s="426"/>
      <c r="Y253" s="426"/>
      <c r="Z253" s="426"/>
      <c r="AA253" s="426"/>
      <c r="AB253" s="426"/>
      <c r="AC253" s="426"/>
    </row>
    <row r="254" spans="1:29" s="423" customFormat="1" ht="15.75">
      <c r="A254" s="421"/>
      <c r="B254" s="422"/>
      <c r="D254" s="424"/>
      <c r="E254" s="425"/>
      <c r="G254" s="424"/>
      <c r="H254" s="425"/>
      <c r="J254" s="424"/>
      <c r="K254" s="425"/>
      <c r="M254" s="424"/>
      <c r="N254" s="424"/>
      <c r="O254" s="425"/>
      <c r="Q254" s="426"/>
      <c r="R254" s="426"/>
      <c r="S254" s="426"/>
      <c r="T254" s="426"/>
      <c r="U254" s="426"/>
      <c r="V254" s="426"/>
      <c r="W254" s="426"/>
      <c r="X254" s="426"/>
      <c r="Y254" s="426"/>
      <c r="Z254" s="426"/>
      <c r="AA254" s="426"/>
      <c r="AB254" s="426"/>
      <c r="AC254" s="426"/>
    </row>
    <row r="255" spans="1:29" s="423" customFormat="1" ht="15.75">
      <c r="A255" s="421"/>
      <c r="B255" s="422"/>
      <c r="D255" s="424"/>
      <c r="E255" s="425"/>
      <c r="G255" s="424"/>
      <c r="H255" s="425"/>
      <c r="J255" s="424"/>
      <c r="K255" s="425"/>
      <c r="M255" s="424"/>
      <c r="N255" s="424"/>
      <c r="O255" s="425"/>
      <c r="Q255" s="426"/>
      <c r="R255" s="426"/>
      <c r="S255" s="426"/>
      <c r="T255" s="426"/>
      <c r="U255" s="426"/>
      <c r="V255" s="426"/>
      <c r="W255" s="426"/>
      <c r="X255" s="426"/>
      <c r="Y255" s="426"/>
      <c r="Z255" s="426"/>
      <c r="AA255" s="426"/>
      <c r="AB255" s="426"/>
      <c r="AC255" s="426"/>
    </row>
    <row r="256" spans="1:29" s="423" customFormat="1" ht="15.75">
      <c r="A256" s="421"/>
      <c r="B256" s="422"/>
      <c r="D256" s="424"/>
      <c r="E256" s="425"/>
      <c r="G256" s="424"/>
      <c r="H256" s="425"/>
      <c r="J256" s="424"/>
      <c r="K256" s="425"/>
      <c r="M256" s="424"/>
      <c r="N256" s="424"/>
      <c r="O256" s="425"/>
      <c r="Q256" s="426"/>
      <c r="R256" s="426"/>
      <c r="S256" s="426"/>
      <c r="T256" s="426"/>
      <c r="U256" s="426"/>
      <c r="V256" s="426"/>
      <c r="W256" s="426"/>
      <c r="X256" s="426"/>
      <c r="Y256" s="426"/>
      <c r="Z256" s="426"/>
      <c r="AA256" s="426"/>
      <c r="AB256" s="426"/>
      <c r="AC256" s="426"/>
    </row>
    <row r="257" spans="1:29" s="423" customFormat="1" ht="15.75">
      <c r="A257" s="421"/>
      <c r="B257" s="422"/>
      <c r="D257" s="424"/>
      <c r="E257" s="425"/>
      <c r="G257" s="424"/>
      <c r="H257" s="425"/>
      <c r="J257" s="424"/>
      <c r="K257" s="425"/>
      <c r="M257" s="424"/>
      <c r="N257" s="424"/>
      <c r="O257" s="425"/>
      <c r="Q257" s="426"/>
      <c r="R257" s="426"/>
      <c r="S257" s="426"/>
      <c r="T257" s="426"/>
      <c r="U257" s="426"/>
      <c r="V257" s="426"/>
      <c r="W257" s="426"/>
      <c r="X257" s="426"/>
      <c r="Y257" s="426"/>
      <c r="Z257" s="426"/>
      <c r="AA257" s="426"/>
      <c r="AB257" s="426"/>
      <c r="AC257" s="426"/>
    </row>
    <row r="258" spans="1:29" s="423" customFormat="1" ht="15.75">
      <c r="A258" s="421"/>
      <c r="B258" s="422"/>
      <c r="D258" s="424"/>
      <c r="E258" s="425"/>
      <c r="G258" s="424"/>
      <c r="H258" s="425"/>
      <c r="J258" s="424"/>
      <c r="K258" s="425"/>
      <c r="M258" s="424"/>
      <c r="N258" s="424"/>
      <c r="O258" s="425"/>
      <c r="Q258" s="426"/>
      <c r="R258" s="426"/>
      <c r="S258" s="426"/>
      <c r="T258" s="426"/>
      <c r="U258" s="426"/>
      <c r="V258" s="426"/>
      <c r="W258" s="426"/>
      <c r="X258" s="426"/>
      <c r="Y258" s="426"/>
      <c r="Z258" s="426"/>
      <c r="AA258" s="426"/>
      <c r="AB258" s="426"/>
      <c r="AC258" s="426"/>
    </row>
    <row r="259" spans="1:29" s="423" customFormat="1" ht="15.75">
      <c r="A259" s="421"/>
      <c r="B259" s="422"/>
      <c r="D259" s="424"/>
      <c r="E259" s="425"/>
      <c r="G259" s="424"/>
      <c r="H259" s="425"/>
      <c r="J259" s="424"/>
      <c r="K259" s="425"/>
      <c r="M259" s="424"/>
      <c r="N259" s="424"/>
      <c r="O259" s="425"/>
      <c r="Q259" s="426"/>
      <c r="R259" s="426"/>
      <c r="S259" s="426"/>
      <c r="T259" s="426"/>
      <c r="U259" s="426"/>
      <c r="V259" s="426"/>
      <c r="W259" s="426"/>
      <c r="X259" s="426"/>
      <c r="Y259" s="426"/>
      <c r="Z259" s="426"/>
      <c r="AA259" s="426"/>
      <c r="AB259" s="426"/>
      <c r="AC259" s="426"/>
    </row>
    <row r="260" spans="1:29" s="423" customFormat="1" ht="15.75">
      <c r="A260" s="421"/>
      <c r="B260" s="422"/>
      <c r="D260" s="424"/>
      <c r="E260" s="425"/>
      <c r="G260" s="424"/>
      <c r="H260" s="425"/>
      <c r="J260" s="424"/>
      <c r="K260" s="425"/>
      <c r="M260" s="424"/>
      <c r="N260" s="424"/>
      <c r="O260" s="425"/>
      <c r="Q260" s="426"/>
      <c r="R260" s="426"/>
      <c r="S260" s="426"/>
      <c r="T260" s="426"/>
      <c r="U260" s="426"/>
      <c r="V260" s="426"/>
      <c r="W260" s="426"/>
      <c r="X260" s="426"/>
      <c r="Y260" s="426"/>
      <c r="Z260" s="426"/>
      <c r="AA260" s="426"/>
      <c r="AB260" s="426"/>
      <c r="AC260" s="426"/>
    </row>
    <row r="261" spans="1:29" s="423" customFormat="1" ht="15.75">
      <c r="A261" s="421"/>
      <c r="B261" s="422"/>
      <c r="D261" s="424"/>
      <c r="E261" s="425"/>
      <c r="G261" s="424"/>
      <c r="H261" s="425"/>
      <c r="J261" s="424"/>
      <c r="K261" s="425"/>
      <c r="M261" s="424"/>
      <c r="N261" s="424"/>
      <c r="O261" s="425"/>
      <c r="Q261" s="426"/>
      <c r="R261" s="426"/>
      <c r="S261" s="426"/>
      <c r="T261" s="426"/>
      <c r="U261" s="426"/>
      <c r="V261" s="426"/>
      <c r="W261" s="426"/>
      <c r="X261" s="426"/>
      <c r="Y261" s="426"/>
      <c r="Z261" s="426"/>
      <c r="AA261" s="426"/>
      <c r="AB261" s="426"/>
      <c r="AC261" s="426"/>
    </row>
    <row r="262" spans="1:29" s="423" customFormat="1" ht="15.75">
      <c r="A262" s="421"/>
      <c r="B262" s="422"/>
      <c r="D262" s="424"/>
      <c r="E262" s="425"/>
      <c r="G262" s="424"/>
      <c r="H262" s="425"/>
      <c r="J262" s="424"/>
      <c r="K262" s="425"/>
      <c r="M262" s="424"/>
      <c r="N262" s="424"/>
      <c r="O262" s="425"/>
      <c r="Q262" s="426"/>
      <c r="R262" s="426"/>
      <c r="S262" s="426"/>
      <c r="T262" s="426"/>
      <c r="U262" s="426"/>
      <c r="V262" s="426"/>
      <c r="W262" s="426"/>
      <c r="X262" s="426"/>
      <c r="Y262" s="426"/>
      <c r="Z262" s="426"/>
      <c r="AA262" s="426"/>
      <c r="AB262" s="426"/>
      <c r="AC262" s="426"/>
    </row>
    <row r="263" spans="1:29" s="423" customFormat="1" ht="15.75">
      <c r="A263" s="421"/>
      <c r="B263" s="422"/>
      <c r="D263" s="424"/>
      <c r="E263" s="425"/>
      <c r="G263" s="424"/>
      <c r="H263" s="425"/>
      <c r="J263" s="424"/>
      <c r="K263" s="425"/>
      <c r="M263" s="424"/>
      <c r="N263" s="424"/>
      <c r="O263" s="425"/>
      <c r="Q263" s="426"/>
      <c r="R263" s="426"/>
      <c r="S263" s="426"/>
      <c r="T263" s="426"/>
      <c r="U263" s="426"/>
      <c r="V263" s="426"/>
      <c r="W263" s="426"/>
      <c r="X263" s="426"/>
      <c r="Y263" s="426"/>
      <c r="Z263" s="426"/>
      <c r="AA263" s="426"/>
      <c r="AB263" s="426"/>
      <c r="AC263" s="426"/>
    </row>
    <row r="264" spans="1:29" s="423" customFormat="1" ht="15.75">
      <c r="A264" s="421"/>
      <c r="B264" s="422"/>
      <c r="D264" s="424"/>
      <c r="E264" s="425"/>
      <c r="G264" s="424"/>
      <c r="H264" s="425"/>
      <c r="J264" s="424"/>
      <c r="K264" s="425"/>
      <c r="M264" s="424"/>
      <c r="N264" s="424"/>
      <c r="O264" s="425"/>
      <c r="Q264" s="426"/>
      <c r="R264" s="426"/>
      <c r="S264" s="426"/>
      <c r="T264" s="426"/>
      <c r="U264" s="426"/>
      <c r="V264" s="426"/>
      <c r="W264" s="426"/>
      <c r="X264" s="426"/>
      <c r="Y264" s="426"/>
      <c r="Z264" s="426"/>
      <c r="AA264" s="426"/>
      <c r="AB264" s="426"/>
      <c r="AC264" s="426"/>
    </row>
    <row r="265" spans="1:29" s="423" customFormat="1" ht="15.75">
      <c r="A265" s="421"/>
      <c r="B265" s="422"/>
      <c r="D265" s="424"/>
      <c r="E265" s="425"/>
      <c r="G265" s="424"/>
      <c r="H265" s="425"/>
      <c r="J265" s="424"/>
      <c r="K265" s="425"/>
      <c r="M265" s="424"/>
      <c r="N265" s="424"/>
      <c r="O265" s="425"/>
      <c r="Q265" s="426"/>
      <c r="R265" s="426"/>
      <c r="S265" s="426"/>
      <c r="T265" s="426"/>
      <c r="U265" s="426"/>
      <c r="V265" s="426"/>
      <c r="W265" s="426"/>
      <c r="X265" s="426"/>
      <c r="Y265" s="426"/>
      <c r="Z265" s="426"/>
      <c r="AA265" s="426"/>
      <c r="AB265" s="426"/>
      <c r="AC265" s="426"/>
    </row>
    <row r="266" spans="1:29" s="423" customFormat="1" ht="15.75">
      <c r="A266" s="421"/>
      <c r="B266" s="422"/>
      <c r="D266" s="424"/>
      <c r="E266" s="425"/>
      <c r="G266" s="424"/>
      <c r="H266" s="425"/>
      <c r="J266" s="424"/>
      <c r="K266" s="425"/>
      <c r="M266" s="424"/>
      <c r="N266" s="424"/>
      <c r="O266" s="425"/>
      <c r="Q266" s="426"/>
      <c r="R266" s="426"/>
      <c r="S266" s="426"/>
      <c r="T266" s="426"/>
      <c r="U266" s="426"/>
      <c r="V266" s="426"/>
      <c r="W266" s="426"/>
      <c r="X266" s="426"/>
      <c r="Y266" s="426"/>
      <c r="Z266" s="426"/>
      <c r="AA266" s="426"/>
      <c r="AB266" s="426"/>
      <c r="AC266" s="426"/>
    </row>
    <row r="267" spans="1:29" s="423" customFormat="1" ht="15.75">
      <c r="A267" s="421"/>
      <c r="B267" s="422"/>
      <c r="D267" s="424"/>
      <c r="E267" s="425"/>
      <c r="G267" s="424"/>
      <c r="H267" s="425"/>
      <c r="J267" s="424"/>
      <c r="K267" s="425"/>
      <c r="M267" s="424"/>
      <c r="N267" s="424"/>
      <c r="O267" s="425"/>
      <c r="Q267" s="426"/>
      <c r="R267" s="426"/>
      <c r="S267" s="426"/>
      <c r="T267" s="426"/>
      <c r="U267" s="426"/>
      <c r="V267" s="426"/>
      <c r="W267" s="426"/>
      <c r="X267" s="426"/>
      <c r="Y267" s="426"/>
      <c r="Z267" s="426"/>
      <c r="AA267" s="426"/>
      <c r="AB267" s="426"/>
      <c r="AC267" s="426"/>
    </row>
    <row r="268" spans="1:29" s="423" customFormat="1" ht="15.75">
      <c r="A268" s="421"/>
      <c r="B268" s="422"/>
      <c r="D268" s="424"/>
      <c r="E268" s="425"/>
      <c r="G268" s="424"/>
      <c r="H268" s="425"/>
      <c r="J268" s="424"/>
      <c r="K268" s="425"/>
      <c r="M268" s="424"/>
      <c r="N268" s="424"/>
      <c r="O268" s="425"/>
      <c r="Q268" s="426"/>
      <c r="R268" s="426"/>
      <c r="S268" s="426"/>
      <c r="T268" s="426"/>
      <c r="U268" s="426"/>
      <c r="V268" s="426"/>
      <c r="W268" s="426"/>
      <c r="X268" s="426"/>
      <c r="Y268" s="426"/>
      <c r="Z268" s="426"/>
      <c r="AA268" s="426"/>
      <c r="AB268" s="426"/>
      <c r="AC268" s="426"/>
    </row>
    <row r="269" spans="1:29" s="423" customFormat="1" ht="15.75">
      <c r="A269" s="421"/>
      <c r="B269" s="422"/>
      <c r="D269" s="424"/>
      <c r="E269" s="425"/>
      <c r="G269" s="424"/>
      <c r="H269" s="425"/>
      <c r="J269" s="424"/>
      <c r="K269" s="425"/>
      <c r="M269" s="424"/>
      <c r="N269" s="424"/>
      <c r="O269" s="425"/>
      <c r="Q269" s="426"/>
      <c r="R269" s="426"/>
      <c r="S269" s="426"/>
      <c r="T269" s="426"/>
      <c r="U269" s="426"/>
      <c r="V269" s="426"/>
      <c r="W269" s="426"/>
      <c r="X269" s="426"/>
      <c r="Y269" s="426"/>
      <c r="Z269" s="426"/>
      <c r="AA269" s="426"/>
      <c r="AB269" s="426"/>
      <c r="AC269" s="426"/>
    </row>
    <row r="270" spans="1:29" s="423" customFormat="1" ht="15.75">
      <c r="A270" s="421"/>
      <c r="B270" s="422"/>
      <c r="D270" s="424"/>
      <c r="E270" s="425"/>
      <c r="G270" s="424"/>
      <c r="H270" s="425"/>
      <c r="J270" s="424"/>
      <c r="K270" s="425"/>
      <c r="M270" s="424"/>
      <c r="N270" s="424"/>
      <c r="O270" s="425"/>
      <c r="Q270" s="426"/>
      <c r="R270" s="426"/>
      <c r="S270" s="426"/>
      <c r="T270" s="426"/>
      <c r="U270" s="426"/>
      <c r="V270" s="426"/>
      <c r="W270" s="426"/>
      <c r="X270" s="426"/>
      <c r="Y270" s="426"/>
      <c r="Z270" s="426"/>
      <c r="AA270" s="426"/>
      <c r="AB270" s="426"/>
      <c r="AC270" s="426"/>
    </row>
    <row r="271" spans="1:29" s="423" customFormat="1" ht="15.75">
      <c r="A271" s="421"/>
      <c r="B271" s="422"/>
      <c r="D271" s="424"/>
      <c r="E271" s="425"/>
      <c r="G271" s="424"/>
      <c r="H271" s="425"/>
      <c r="J271" s="424"/>
      <c r="K271" s="425"/>
      <c r="M271" s="424"/>
      <c r="N271" s="424"/>
      <c r="O271" s="425"/>
      <c r="Q271" s="426"/>
      <c r="R271" s="426"/>
      <c r="S271" s="426"/>
      <c r="T271" s="426"/>
      <c r="U271" s="426"/>
      <c r="V271" s="426"/>
      <c r="W271" s="426"/>
      <c r="X271" s="426"/>
      <c r="Y271" s="426"/>
      <c r="Z271" s="426"/>
      <c r="AA271" s="426"/>
      <c r="AB271" s="426"/>
      <c r="AC271" s="426"/>
    </row>
    <row r="272" spans="1:29" s="423" customFormat="1" ht="15.75">
      <c r="A272" s="421"/>
      <c r="B272" s="422"/>
      <c r="D272" s="424"/>
      <c r="E272" s="425"/>
      <c r="G272" s="424"/>
      <c r="H272" s="425"/>
      <c r="J272" s="424"/>
      <c r="K272" s="425"/>
      <c r="M272" s="424"/>
      <c r="N272" s="424"/>
      <c r="O272" s="425"/>
      <c r="Q272" s="426"/>
      <c r="R272" s="426"/>
      <c r="S272" s="426"/>
      <c r="T272" s="426"/>
      <c r="U272" s="426"/>
      <c r="V272" s="426"/>
      <c r="W272" s="426"/>
      <c r="X272" s="426"/>
      <c r="Y272" s="426"/>
      <c r="Z272" s="426"/>
      <c r="AA272" s="426"/>
      <c r="AB272" s="426"/>
      <c r="AC272" s="426"/>
    </row>
    <row r="273" spans="1:29" s="423" customFormat="1" ht="15.75">
      <c r="A273" s="421"/>
      <c r="B273" s="422"/>
      <c r="D273" s="424"/>
      <c r="E273" s="425"/>
      <c r="G273" s="424"/>
      <c r="H273" s="425"/>
      <c r="J273" s="424"/>
      <c r="K273" s="425"/>
      <c r="M273" s="424"/>
      <c r="N273" s="424"/>
      <c r="O273" s="425"/>
      <c r="Q273" s="426"/>
      <c r="R273" s="426"/>
      <c r="S273" s="426"/>
      <c r="T273" s="426"/>
      <c r="U273" s="426"/>
      <c r="V273" s="426"/>
      <c r="W273" s="426"/>
      <c r="X273" s="426"/>
      <c r="Y273" s="426"/>
      <c r="Z273" s="426"/>
      <c r="AA273" s="426"/>
      <c r="AB273" s="426"/>
      <c r="AC273" s="426"/>
    </row>
    <row r="274" spans="1:29" s="423" customFormat="1" ht="15.75">
      <c r="A274" s="421"/>
      <c r="B274" s="422"/>
      <c r="D274" s="424"/>
      <c r="E274" s="425"/>
      <c r="G274" s="424"/>
      <c r="H274" s="425"/>
      <c r="J274" s="424"/>
      <c r="K274" s="425"/>
      <c r="M274" s="424"/>
      <c r="N274" s="424"/>
      <c r="O274" s="425"/>
      <c r="Q274" s="426"/>
      <c r="R274" s="426"/>
      <c r="S274" s="426"/>
      <c r="T274" s="426"/>
      <c r="U274" s="426"/>
      <c r="V274" s="426"/>
      <c r="W274" s="426"/>
      <c r="X274" s="426"/>
      <c r="Y274" s="426"/>
      <c r="Z274" s="426"/>
      <c r="AA274" s="426"/>
      <c r="AB274" s="426"/>
      <c r="AC274" s="426"/>
    </row>
    <row r="275" spans="1:29" s="423" customFormat="1" ht="15.75">
      <c r="A275" s="421"/>
      <c r="B275" s="422"/>
      <c r="D275" s="424"/>
      <c r="E275" s="425"/>
      <c r="G275" s="424"/>
      <c r="H275" s="425"/>
      <c r="J275" s="424"/>
      <c r="K275" s="425"/>
      <c r="M275" s="424"/>
      <c r="N275" s="424"/>
      <c r="O275" s="425"/>
      <c r="Q275" s="426"/>
      <c r="R275" s="426"/>
      <c r="S275" s="426"/>
      <c r="T275" s="426"/>
      <c r="U275" s="426"/>
      <c r="V275" s="426"/>
      <c r="W275" s="426"/>
      <c r="X275" s="426"/>
      <c r="Y275" s="426"/>
      <c r="Z275" s="426"/>
      <c r="AA275" s="426"/>
      <c r="AB275" s="426"/>
      <c r="AC275" s="426"/>
    </row>
    <row r="276" spans="1:29" s="423" customFormat="1" ht="15.75">
      <c r="A276" s="421"/>
      <c r="B276" s="422"/>
      <c r="D276" s="424"/>
      <c r="E276" s="425"/>
      <c r="G276" s="424"/>
      <c r="H276" s="425"/>
      <c r="J276" s="424"/>
      <c r="K276" s="425"/>
      <c r="M276" s="424"/>
      <c r="N276" s="424"/>
      <c r="O276" s="425"/>
      <c r="Q276" s="426"/>
      <c r="R276" s="426"/>
      <c r="S276" s="426"/>
      <c r="T276" s="426"/>
      <c r="U276" s="426"/>
      <c r="V276" s="426"/>
      <c r="W276" s="426"/>
      <c r="X276" s="426"/>
      <c r="Y276" s="426"/>
      <c r="Z276" s="426"/>
      <c r="AA276" s="426"/>
      <c r="AB276" s="426"/>
      <c r="AC276" s="426"/>
    </row>
    <row r="277" spans="1:29" s="423" customFormat="1" ht="15.75">
      <c r="A277" s="421"/>
      <c r="B277" s="422"/>
      <c r="D277" s="424"/>
      <c r="E277" s="425"/>
      <c r="G277" s="424"/>
      <c r="H277" s="425"/>
      <c r="J277" s="424"/>
      <c r="K277" s="425"/>
      <c r="M277" s="424"/>
      <c r="N277" s="424"/>
      <c r="O277" s="425"/>
      <c r="Q277" s="426"/>
      <c r="R277" s="426"/>
      <c r="S277" s="426"/>
      <c r="T277" s="426"/>
      <c r="U277" s="426"/>
      <c r="V277" s="426"/>
      <c r="W277" s="426"/>
      <c r="X277" s="426"/>
      <c r="Y277" s="426"/>
      <c r="Z277" s="426"/>
      <c r="AA277" s="426"/>
      <c r="AB277" s="426"/>
      <c r="AC277" s="426"/>
    </row>
    <row r="278" spans="1:29" s="423" customFormat="1" ht="15.75">
      <c r="A278" s="421"/>
      <c r="B278" s="422"/>
      <c r="D278" s="424"/>
      <c r="E278" s="425"/>
      <c r="G278" s="424"/>
      <c r="H278" s="425"/>
      <c r="J278" s="424"/>
      <c r="K278" s="425"/>
      <c r="M278" s="424"/>
      <c r="N278" s="424"/>
      <c r="O278" s="425"/>
      <c r="Q278" s="426"/>
      <c r="R278" s="426"/>
      <c r="S278" s="426"/>
      <c r="T278" s="426"/>
      <c r="U278" s="426"/>
      <c r="V278" s="426"/>
      <c r="W278" s="426"/>
      <c r="X278" s="426"/>
      <c r="Y278" s="426"/>
      <c r="Z278" s="426"/>
      <c r="AA278" s="426"/>
      <c r="AB278" s="426"/>
      <c r="AC278" s="426"/>
    </row>
    <row r="279" spans="1:29" s="423" customFormat="1" ht="15.75">
      <c r="A279" s="421"/>
      <c r="B279" s="422"/>
      <c r="D279" s="424"/>
      <c r="E279" s="425"/>
      <c r="G279" s="424"/>
      <c r="H279" s="425"/>
      <c r="J279" s="424"/>
      <c r="K279" s="425"/>
      <c r="M279" s="424"/>
      <c r="N279" s="424"/>
      <c r="O279" s="425"/>
      <c r="Q279" s="426"/>
      <c r="R279" s="426"/>
      <c r="S279" s="426"/>
      <c r="T279" s="426"/>
      <c r="U279" s="426"/>
      <c r="V279" s="426"/>
      <c r="W279" s="426"/>
      <c r="X279" s="426"/>
      <c r="Y279" s="426"/>
      <c r="Z279" s="426"/>
      <c r="AA279" s="426"/>
      <c r="AB279" s="426"/>
      <c r="AC279" s="426"/>
    </row>
    <row r="280" spans="1:29" s="423" customFormat="1" ht="15.75">
      <c r="A280" s="421"/>
      <c r="B280" s="422"/>
      <c r="D280" s="424"/>
      <c r="E280" s="425"/>
      <c r="G280" s="424"/>
      <c r="H280" s="425"/>
      <c r="J280" s="424"/>
      <c r="K280" s="425"/>
      <c r="M280" s="424"/>
      <c r="N280" s="424"/>
      <c r="O280" s="425"/>
      <c r="Q280" s="426"/>
      <c r="R280" s="426"/>
      <c r="S280" s="426"/>
      <c r="T280" s="426"/>
      <c r="U280" s="426"/>
      <c r="V280" s="426"/>
      <c r="W280" s="426"/>
      <c r="X280" s="426"/>
      <c r="Y280" s="426"/>
      <c r="Z280" s="426"/>
      <c r="AA280" s="426"/>
      <c r="AB280" s="426"/>
      <c r="AC280" s="426"/>
    </row>
    <row r="281" spans="1:29" s="423" customFormat="1" ht="15.75">
      <c r="A281" s="421"/>
      <c r="B281" s="422"/>
      <c r="D281" s="424"/>
      <c r="E281" s="425"/>
      <c r="G281" s="424"/>
      <c r="H281" s="425"/>
      <c r="J281" s="424"/>
      <c r="K281" s="425"/>
      <c r="M281" s="424"/>
      <c r="N281" s="424"/>
      <c r="O281" s="425"/>
      <c r="Q281" s="426"/>
      <c r="R281" s="426"/>
      <c r="S281" s="426"/>
      <c r="T281" s="426"/>
      <c r="U281" s="426"/>
      <c r="V281" s="426"/>
      <c r="W281" s="426"/>
      <c r="X281" s="426"/>
      <c r="Y281" s="426"/>
      <c r="Z281" s="426"/>
      <c r="AA281" s="426"/>
      <c r="AB281" s="426"/>
      <c r="AC281" s="426"/>
    </row>
    <row r="282" spans="1:29" s="423" customFormat="1" ht="15.75">
      <c r="A282" s="421"/>
      <c r="B282" s="422"/>
      <c r="D282" s="424"/>
      <c r="E282" s="425"/>
      <c r="G282" s="424"/>
      <c r="H282" s="425"/>
      <c r="J282" s="424"/>
      <c r="K282" s="425"/>
      <c r="M282" s="424"/>
      <c r="N282" s="424"/>
      <c r="O282" s="425"/>
      <c r="Q282" s="426"/>
      <c r="R282" s="426"/>
      <c r="S282" s="426"/>
      <c r="T282" s="426"/>
      <c r="U282" s="426"/>
      <c r="V282" s="426"/>
      <c r="W282" s="426"/>
      <c r="X282" s="426"/>
      <c r="Y282" s="426"/>
      <c r="Z282" s="426"/>
      <c r="AA282" s="426"/>
      <c r="AB282" s="426"/>
      <c r="AC282" s="426"/>
    </row>
    <row r="283" spans="1:29" s="423" customFormat="1" ht="15.75">
      <c r="A283" s="421"/>
      <c r="B283" s="422"/>
      <c r="D283" s="424"/>
      <c r="E283" s="425"/>
      <c r="G283" s="424"/>
      <c r="H283" s="425"/>
      <c r="J283" s="424"/>
      <c r="K283" s="425"/>
      <c r="M283" s="424"/>
      <c r="N283" s="424"/>
      <c r="O283" s="425"/>
      <c r="Q283" s="426"/>
      <c r="R283" s="426"/>
      <c r="S283" s="426"/>
      <c r="T283" s="426"/>
      <c r="U283" s="426"/>
      <c r="V283" s="426"/>
      <c r="W283" s="426"/>
      <c r="X283" s="426"/>
      <c r="Y283" s="426"/>
      <c r="Z283" s="426"/>
      <c r="AA283" s="426"/>
      <c r="AB283" s="426"/>
      <c r="AC283" s="426"/>
    </row>
    <row r="284" spans="1:29" s="423" customFormat="1" ht="15.75">
      <c r="A284" s="421"/>
      <c r="B284" s="422"/>
      <c r="D284" s="424"/>
      <c r="E284" s="425"/>
      <c r="G284" s="424"/>
      <c r="H284" s="425"/>
      <c r="J284" s="424"/>
      <c r="K284" s="425"/>
      <c r="M284" s="424"/>
      <c r="N284" s="424"/>
      <c r="O284" s="425"/>
      <c r="Q284" s="426"/>
      <c r="R284" s="426"/>
      <c r="S284" s="426"/>
      <c r="T284" s="426"/>
      <c r="U284" s="426"/>
      <c r="V284" s="426"/>
      <c r="W284" s="426"/>
      <c r="X284" s="426"/>
      <c r="Y284" s="426"/>
      <c r="Z284" s="426"/>
      <c r="AA284" s="426"/>
      <c r="AB284" s="426"/>
      <c r="AC284" s="426"/>
    </row>
    <row r="285" spans="1:29" s="423" customFormat="1" ht="15.75">
      <c r="A285" s="421"/>
      <c r="B285" s="422"/>
      <c r="D285" s="424"/>
      <c r="E285" s="425"/>
      <c r="G285" s="424"/>
      <c r="H285" s="425"/>
      <c r="J285" s="424"/>
      <c r="K285" s="425"/>
      <c r="M285" s="424"/>
      <c r="N285" s="424"/>
      <c r="O285" s="425"/>
      <c r="Q285" s="426"/>
      <c r="R285" s="426"/>
      <c r="S285" s="426"/>
      <c r="T285" s="426"/>
      <c r="U285" s="426"/>
      <c r="V285" s="426"/>
      <c r="W285" s="426"/>
      <c r="X285" s="426"/>
      <c r="Y285" s="426"/>
      <c r="Z285" s="426"/>
      <c r="AA285" s="426"/>
      <c r="AB285" s="426"/>
      <c r="AC285" s="426"/>
    </row>
    <row r="286" spans="1:29" s="423" customFormat="1" ht="15.75">
      <c r="A286" s="421"/>
      <c r="B286" s="422"/>
      <c r="D286" s="424"/>
      <c r="E286" s="425"/>
      <c r="G286" s="424"/>
      <c r="H286" s="425"/>
      <c r="J286" s="424"/>
      <c r="K286" s="425"/>
      <c r="M286" s="424"/>
      <c r="N286" s="424"/>
      <c r="O286" s="425"/>
      <c r="Q286" s="426"/>
      <c r="R286" s="426"/>
      <c r="S286" s="426"/>
      <c r="T286" s="426"/>
      <c r="U286" s="426"/>
      <c r="V286" s="426"/>
      <c r="W286" s="426"/>
      <c r="X286" s="426"/>
      <c r="Y286" s="426"/>
      <c r="Z286" s="426"/>
      <c r="AA286" s="426"/>
      <c r="AB286" s="426"/>
      <c r="AC286" s="426"/>
    </row>
    <row r="287" spans="1:29" s="423" customFormat="1" ht="15.75">
      <c r="A287" s="421"/>
      <c r="B287" s="422"/>
      <c r="D287" s="424"/>
      <c r="E287" s="425"/>
      <c r="G287" s="424"/>
      <c r="H287" s="425"/>
      <c r="J287" s="424"/>
      <c r="K287" s="425"/>
      <c r="M287" s="424"/>
      <c r="N287" s="424"/>
      <c r="O287" s="425"/>
      <c r="Q287" s="426"/>
      <c r="R287" s="426"/>
      <c r="S287" s="426"/>
      <c r="T287" s="426"/>
      <c r="U287" s="426"/>
      <c r="V287" s="426"/>
      <c r="W287" s="426"/>
      <c r="X287" s="426"/>
      <c r="Y287" s="426"/>
      <c r="Z287" s="426"/>
      <c r="AA287" s="426"/>
      <c r="AB287" s="426"/>
      <c r="AC287" s="426"/>
    </row>
    <row r="288" spans="1:29" s="423" customFormat="1" ht="15.75">
      <c r="A288" s="421"/>
      <c r="B288" s="422"/>
      <c r="D288" s="424"/>
      <c r="E288" s="425"/>
      <c r="G288" s="424"/>
      <c r="H288" s="425"/>
      <c r="J288" s="424"/>
      <c r="K288" s="425"/>
      <c r="M288" s="424"/>
      <c r="N288" s="424"/>
      <c r="O288" s="425"/>
      <c r="Q288" s="426"/>
      <c r="R288" s="426"/>
      <c r="S288" s="426"/>
      <c r="T288" s="426"/>
      <c r="U288" s="426"/>
      <c r="V288" s="426"/>
      <c r="W288" s="426"/>
      <c r="X288" s="426"/>
      <c r="Y288" s="426"/>
      <c r="Z288" s="426"/>
      <c r="AA288" s="426"/>
      <c r="AB288" s="426"/>
      <c r="AC288" s="426"/>
    </row>
    <row r="289" spans="1:29" s="423" customFormat="1" ht="15.75">
      <c r="A289" s="421"/>
      <c r="B289" s="422"/>
      <c r="D289" s="424"/>
      <c r="E289" s="425"/>
      <c r="G289" s="424"/>
      <c r="H289" s="425"/>
      <c r="J289" s="424"/>
      <c r="K289" s="425"/>
      <c r="M289" s="424"/>
      <c r="N289" s="424"/>
      <c r="O289" s="425"/>
      <c r="Q289" s="426"/>
      <c r="R289" s="426"/>
      <c r="S289" s="426"/>
      <c r="T289" s="426"/>
      <c r="U289" s="426"/>
      <c r="V289" s="426"/>
      <c r="W289" s="426"/>
      <c r="X289" s="426"/>
      <c r="Y289" s="426"/>
      <c r="Z289" s="426"/>
      <c r="AA289" s="426"/>
      <c r="AB289" s="426"/>
      <c r="AC289" s="426"/>
    </row>
    <row r="290" spans="1:29" s="423" customFormat="1" ht="15.75">
      <c r="A290" s="421"/>
      <c r="B290" s="422"/>
      <c r="D290" s="424"/>
      <c r="E290" s="425"/>
      <c r="G290" s="424"/>
      <c r="H290" s="425"/>
      <c r="J290" s="424"/>
      <c r="K290" s="425"/>
      <c r="M290" s="424"/>
      <c r="N290" s="424"/>
      <c r="O290" s="425"/>
      <c r="Q290" s="426"/>
      <c r="R290" s="426"/>
      <c r="S290" s="426"/>
      <c r="T290" s="426"/>
      <c r="U290" s="426"/>
      <c r="V290" s="426"/>
      <c r="W290" s="426"/>
      <c r="X290" s="426"/>
      <c r="Y290" s="426"/>
      <c r="Z290" s="426"/>
      <c r="AA290" s="426"/>
      <c r="AB290" s="426"/>
      <c r="AC290" s="426"/>
    </row>
    <row r="291" spans="1:29" s="423" customFormat="1" ht="15.75">
      <c r="A291" s="421"/>
      <c r="B291" s="422"/>
      <c r="D291" s="424"/>
      <c r="E291" s="425"/>
      <c r="G291" s="424"/>
      <c r="H291" s="425"/>
      <c r="J291" s="424"/>
      <c r="K291" s="425"/>
      <c r="M291" s="424"/>
      <c r="N291" s="424"/>
      <c r="O291" s="425"/>
      <c r="Q291" s="426"/>
      <c r="R291" s="426"/>
      <c r="S291" s="426"/>
      <c r="T291" s="426"/>
      <c r="U291" s="426"/>
      <c r="V291" s="426"/>
      <c r="W291" s="426"/>
      <c r="X291" s="426"/>
      <c r="Y291" s="426"/>
      <c r="Z291" s="426"/>
      <c r="AA291" s="426"/>
      <c r="AB291" s="426"/>
      <c r="AC291" s="426"/>
    </row>
    <row r="292" spans="1:29" s="423" customFormat="1" ht="15.75">
      <c r="A292" s="421"/>
      <c r="B292" s="422"/>
      <c r="D292" s="424"/>
      <c r="E292" s="425"/>
      <c r="G292" s="424"/>
      <c r="H292" s="425"/>
      <c r="J292" s="424"/>
      <c r="K292" s="425"/>
      <c r="M292" s="424"/>
      <c r="N292" s="424"/>
      <c r="O292" s="425"/>
      <c r="Q292" s="426"/>
      <c r="R292" s="426"/>
      <c r="S292" s="426"/>
      <c r="T292" s="426"/>
      <c r="U292" s="426"/>
      <c r="V292" s="426"/>
      <c r="W292" s="426"/>
      <c r="X292" s="426"/>
      <c r="Y292" s="426"/>
      <c r="Z292" s="426"/>
      <c r="AA292" s="426"/>
      <c r="AB292" s="426"/>
      <c r="AC292" s="426"/>
    </row>
    <row r="293" spans="1:29" s="423" customFormat="1" ht="15.75">
      <c r="A293" s="421"/>
      <c r="B293" s="422"/>
      <c r="D293" s="424"/>
      <c r="E293" s="425"/>
      <c r="G293" s="424"/>
      <c r="H293" s="425"/>
      <c r="J293" s="424"/>
      <c r="K293" s="425"/>
      <c r="M293" s="424"/>
      <c r="N293" s="424"/>
      <c r="O293" s="425"/>
      <c r="Q293" s="426"/>
      <c r="R293" s="426"/>
      <c r="S293" s="426"/>
      <c r="T293" s="426"/>
      <c r="U293" s="426"/>
      <c r="V293" s="426"/>
      <c r="W293" s="426"/>
      <c r="X293" s="426"/>
      <c r="Y293" s="426"/>
      <c r="Z293" s="426"/>
      <c r="AA293" s="426"/>
      <c r="AB293" s="426"/>
      <c r="AC293" s="426"/>
    </row>
    <row r="294" spans="1:29" s="423" customFormat="1" ht="15.75">
      <c r="A294" s="421"/>
      <c r="B294" s="422"/>
      <c r="D294" s="424"/>
      <c r="E294" s="425"/>
      <c r="G294" s="424"/>
      <c r="H294" s="425"/>
      <c r="J294" s="424"/>
      <c r="K294" s="425"/>
      <c r="M294" s="424"/>
      <c r="N294" s="424"/>
      <c r="O294" s="425"/>
      <c r="Q294" s="426"/>
      <c r="R294" s="426"/>
      <c r="S294" s="426"/>
      <c r="T294" s="426"/>
      <c r="U294" s="426"/>
      <c r="V294" s="426"/>
      <c r="W294" s="426"/>
      <c r="X294" s="426"/>
      <c r="Y294" s="426"/>
      <c r="Z294" s="426"/>
      <c r="AA294" s="426"/>
      <c r="AB294" s="426"/>
      <c r="AC294" s="426"/>
    </row>
    <row r="295" spans="1:29" s="423" customFormat="1" ht="15.75">
      <c r="A295" s="421"/>
      <c r="B295" s="422"/>
      <c r="D295" s="424"/>
      <c r="E295" s="425"/>
      <c r="G295" s="424"/>
      <c r="H295" s="425"/>
      <c r="J295" s="424"/>
      <c r="K295" s="425"/>
      <c r="M295" s="424"/>
      <c r="N295" s="424"/>
      <c r="O295" s="425"/>
      <c r="Q295" s="426"/>
      <c r="R295" s="426"/>
      <c r="S295" s="426"/>
      <c r="T295" s="426"/>
      <c r="U295" s="426"/>
      <c r="V295" s="426"/>
      <c r="W295" s="426"/>
      <c r="X295" s="426"/>
      <c r="Y295" s="426"/>
      <c r="Z295" s="426"/>
      <c r="AA295" s="426"/>
      <c r="AB295" s="426"/>
      <c r="AC295" s="426"/>
    </row>
    <row r="296" spans="1:29" s="423" customFormat="1" ht="15.75">
      <c r="A296" s="421"/>
      <c r="B296" s="422"/>
      <c r="D296" s="424"/>
      <c r="E296" s="425"/>
      <c r="G296" s="424"/>
      <c r="H296" s="425"/>
      <c r="J296" s="424"/>
      <c r="K296" s="425"/>
      <c r="M296" s="424"/>
      <c r="N296" s="424"/>
      <c r="O296" s="425"/>
      <c r="Q296" s="426"/>
      <c r="R296" s="426"/>
      <c r="S296" s="426"/>
      <c r="T296" s="426"/>
      <c r="U296" s="426"/>
      <c r="V296" s="426"/>
      <c r="W296" s="426"/>
      <c r="X296" s="426"/>
      <c r="Y296" s="426"/>
      <c r="Z296" s="426"/>
      <c r="AA296" s="426"/>
      <c r="AB296" s="426"/>
      <c r="AC296" s="426"/>
    </row>
    <row r="297" spans="1:29" s="423" customFormat="1" ht="15.75">
      <c r="A297" s="421"/>
      <c r="B297" s="422"/>
      <c r="D297" s="424"/>
      <c r="E297" s="425"/>
      <c r="G297" s="424"/>
      <c r="H297" s="425"/>
      <c r="J297" s="424"/>
      <c r="K297" s="425"/>
      <c r="M297" s="424"/>
      <c r="N297" s="424"/>
      <c r="O297" s="425"/>
      <c r="Q297" s="426"/>
      <c r="R297" s="426"/>
      <c r="S297" s="426"/>
      <c r="T297" s="426"/>
      <c r="U297" s="426"/>
      <c r="V297" s="426"/>
      <c r="W297" s="426"/>
      <c r="X297" s="426"/>
      <c r="Y297" s="426"/>
      <c r="Z297" s="426"/>
      <c r="AA297" s="426"/>
      <c r="AB297" s="426"/>
      <c r="AC297" s="426"/>
    </row>
    <row r="298" spans="1:29" s="423" customFormat="1" ht="15.75">
      <c r="A298" s="421"/>
      <c r="B298" s="422"/>
      <c r="D298" s="424"/>
      <c r="E298" s="425"/>
      <c r="G298" s="424"/>
      <c r="H298" s="425"/>
      <c r="J298" s="424"/>
      <c r="K298" s="425"/>
      <c r="M298" s="424"/>
      <c r="N298" s="424"/>
      <c r="O298" s="425"/>
      <c r="Q298" s="426"/>
      <c r="R298" s="426"/>
      <c r="S298" s="426"/>
      <c r="T298" s="426"/>
      <c r="U298" s="426"/>
      <c r="V298" s="426"/>
      <c r="W298" s="426"/>
      <c r="X298" s="426"/>
      <c r="Y298" s="426"/>
      <c r="Z298" s="426"/>
      <c r="AA298" s="426"/>
      <c r="AB298" s="426"/>
      <c r="AC298" s="426"/>
    </row>
    <row r="299" spans="1:29" s="423" customFormat="1" ht="15.75">
      <c r="A299" s="421"/>
      <c r="B299" s="422"/>
      <c r="D299" s="424"/>
      <c r="E299" s="425"/>
      <c r="G299" s="424"/>
      <c r="H299" s="425"/>
      <c r="J299" s="424"/>
      <c r="K299" s="425"/>
      <c r="M299" s="424"/>
      <c r="N299" s="424"/>
      <c r="O299" s="425"/>
      <c r="Q299" s="426"/>
      <c r="R299" s="426"/>
      <c r="S299" s="426"/>
      <c r="T299" s="426"/>
      <c r="U299" s="426"/>
      <c r="V299" s="426"/>
      <c r="W299" s="426"/>
      <c r="X299" s="426"/>
      <c r="Y299" s="426"/>
      <c r="Z299" s="426"/>
      <c r="AA299" s="426"/>
      <c r="AB299" s="426"/>
      <c r="AC299" s="426"/>
    </row>
    <row r="300" spans="1:29" s="423" customFormat="1" ht="15.75">
      <c r="A300" s="421"/>
      <c r="B300" s="422"/>
      <c r="D300" s="424"/>
      <c r="E300" s="425"/>
      <c r="G300" s="424"/>
      <c r="H300" s="425"/>
      <c r="J300" s="424"/>
      <c r="K300" s="425"/>
      <c r="M300" s="424"/>
      <c r="N300" s="424"/>
      <c r="O300" s="425"/>
      <c r="Q300" s="426"/>
      <c r="R300" s="426"/>
      <c r="S300" s="426"/>
      <c r="T300" s="426"/>
      <c r="U300" s="426"/>
      <c r="V300" s="426"/>
      <c r="W300" s="426"/>
      <c r="X300" s="426"/>
      <c r="Y300" s="426"/>
      <c r="Z300" s="426"/>
      <c r="AA300" s="426"/>
      <c r="AB300" s="426"/>
      <c r="AC300" s="426"/>
    </row>
    <row r="301" spans="1:29" s="423" customFormat="1" ht="15.75">
      <c r="A301" s="421"/>
      <c r="B301" s="422"/>
      <c r="D301" s="424"/>
      <c r="E301" s="425"/>
      <c r="G301" s="424"/>
      <c r="H301" s="425"/>
      <c r="J301" s="424"/>
      <c r="K301" s="425"/>
      <c r="M301" s="424"/>
      <c r="N301" s="424"/>
      <c r="O301" s="425"/>
      <c r="Q301" s="426"/>
      <c r="R301" s="426"/>
      <c r="S301" s="426"/>
      <c r="T301" s="426"/>
      <c r="U301" s="426"/>
      <c r="V301" s="426"/>
      <c r="W301" s="426"/>
      <c r="X301" s="426"/>
      <c r="Y301" s="426"/>
      <c r="Z301" s="426"/>
      <c r="AA301" s="426"/>
      <c r="AB301" s="426"/>
      <c r="AC301" s="426"/>
    </row>
    <row r="302" spans="1:29" s="423" customFormat="1" ht="15.75">
      <c r="A302" s="421"/>
      <c r="B302" s="422"/>
      <c r="D302" s="424"/>
      <c r="E302" s="425"/>
      <c r="G302" s="424"/>
      <c r="H302" s="425"/>
      <c r="J302" s="424"/>
      <c r="K302" s="425"/>
      <c r="M302" s="424"/>
      <c r="N302" s="424"/>
      <c r="O302" s="425"/>
      <c r="Q302" s="426"/>
      <c r="R302" s="426"/>
      <c r="S302" s="426"/>
      <c r="T302" s="426"/>
      <c r="U302" s="426"/>
      <c r="V302" s="426"/>
      <c r="W302" s="426"/>
      <c r="X302" s="426"/>
      <c r="Y302" s="426"/>
      <c r="Z302" s="426"/>
      <c r="AA302" s="426"/>
      <c r="AB302" s="426"/>
      <c r="AC302" s="426"/>
    </row>
    <row r="303" spans="1:29" s="423" customFormat="1" ht="15.75">
      <c r="A303" s="421"/>
      <c r="B303" s="422"/>
      <c r="D303" s="424"/>
      <c r="E303" s="425"/>
      <c r="G303" s="424"/>
      <c r="H303" s="425"/>
      <c r="J303" s="424"/>
      <c r="K303" s="425"/>
      <c r="M303" s="424"/>
      <c r="N303" s="424"/>
      <c r="O303" s="425"/>
      <c r="Q303" s="426"/>
      <c r="R303" s="426"/>
      <c r="S303" s="426"/>
      <c r="T303" s="426"/>
      <c r="U303" s="426"/>
      <c r="V303" s="426"/>
      <c r="W303" s="426"/>
      <c r="X303" s="426"/>
      <c r="Y303" s="426"/>
      <c r="Z303" s="426"/>
      <c r="AA303" s="426"/>
      <c r="AB303" s="426"/>
      <c r="AC303" s="426"/>
    </row>
    <row r="304" spans="1:29" s="423" customFormat="1" ht="15.75">
      <c r="A304" s="421"/>
      <c r="B304" s="422"/>
      <c r="D304" s="424"/>
      <c r="E304" s="425"/>
      <c r="G304" s="424"/>
      <c r="H304" s="425"/>
      <c r="J304" s="424"/>
      <c r="K304" s="425"/>
      <c r="M304" s="424"/>
      <c r="N304" s="424"/>
      <c r="O304" s="425"/>
      <c r="Q304" s="426"/>
      <c r="R304" s="426"/>
      <c r="S304" s="426"/>
      <c r="T304" s="426"/>
      <c r="U304" s="426"/>
      <c r="V304" s="426"/>
      <c r="W304" s="426"/>
      <c r="X304" s="426"/>
      <c r="Y304" s="426"/>
      <c r="Z304" s="426"/>
      <c r="AA304" s="426"/>
      <c r="AB304" s="426"/>
      <c r="AC304" s="426"/>
    </row>
    <row r="305" spans="1:29" s="423" customFormat="1" ht="15.75">
      <c r="A305" s="421"/>
      <c r="B305" s="422"/>
      <c r="D305" s="424"/>
      <c r="E305" s="425"/>
      <c r="G305" s="424"/>
      <c r="H305" s="425"/>
      <c r="J305" s="424"/>
      <c r="K305" s="425"/>
      <c r="M305" s="424"/>
      <c r="N305" s="424"/>
      <c r="O305" s="425"/>
      <c r="Q305" s="426"/>
      <c r="R305" s="426"/>
      <c r="S305" s="426"/>
      <c r="T305" s="426"/>
      <c r="U305" s="426"/>
      <c r="V305" s="426"/>
      <c r="W305" s="426"/>
      <c r="X305" s="426"/>
      <c r="Y305" s="426"/>
      <c r="Z305" s="426"/>
      <c r="AA305" s="426"/>
      <c r="AB305" s="426"/>
      <c r="AC305" s="426"/>
    </row>
    <row r="306" spans="1:29" s="423" customFormat="1" ht="15.75">
      <c r="A306" s="421"/>
      <c r="B306" s="422"/>
      <c r="D306" s="424"/>
      <c r="E306" s="425"/>
      <c r="G306" s="424"/>
      <c r="H306" s="425"/>
      <c r="J306" s="424"/>
      <c r="K306" s="425"/>
      <c r="M306" s="424"/>
      <c r="N306" s="424"/>
      <c r="O306" s="425"/>
      <c r="Q306" s="426"/>
      <c r="R306" s="426"/>
      <c r="S306" s="426"/>
      <c r="T306" s="426"/>
      <c r="U306" s="426"/>
      <c r="V306" s="426"/>
      <c r="W306" s="426"/>
      <c r="X306" s="426"/>
      <c r="Y306" s="426"/>
      <c r="Z306" s="426"/>
      <c r="AA306" s="426"/>
      <c r="AB306" s="426"/>
      <c r="AC306" s="426"/>
    </row>
    <row r="307" spans="1:29" s="423" customFormat="1" ht="15.75">
      <c r="A307" s="421"/>
      <c r="B307" s="422"/>
      <c r="D307" s="424"/>
      <c r="E307" s="425"/>
      <c r="G307" s="424"/>
      <c r="H307" s="425"/>
      <c r="J307" s="424"/>
      <c r="K307" s="425"/>
      <c r="M307" s="424"/>
      <c r="N307" s="424"/>
      <c r="O307" s="425"/>
      <c r="Q307" s="426"/>
      <c r="R307" s="426"/>
      <c r="S307" s="426"/>
      <c r="T307" s="426"/>
      <c r="U307" s="426"/>
      <c r="V307" s="426"/>
      <c r="W307" s="426"/>
      <c r="X307" s="426"/>
      <c r="Y307" s="426"/>
      <c r="Z307" s="426"/>
      <c r="AA307" s="426"/>
      <c r="AB307" s="426"/>
      <c r="AC307" s="426"/>
    </row>
    <row r="308" spans="1:29" s="423" customFormat="1" ht="15.75">
      <c r="A308" s="421"/>
      <c r="B308" s="422"/>
      <c r="D308" s="424"/>
      <c r="E308" s="425"/>
      <c r="G308" s="424"/>
      <c r="H308" s="425"/>
      <c r="J308" s="424"/>
      <c r="K308" s="425"/>
      <c r="M308" s="424"/>
      <c r="N308" s="424"/>
      <c r="O308" s="425"/>
      <c r="Q308" s="426"/>
      <c r="R308" s="426"/>
      <c r="S308" s="426"/>
      <c r="T308" s="426"/>
      <c r="U308" s="426"/>
      <c r="V308" s="426"/>
      <c r="W308" s="426"/>
      <c r="X308" s="426"/>
      <c r="Y308" s="426"/>
      <c r="Z308" s="426"/>
      <c r="AA308" s="426"/>
      <c r="AB308" s="426"/>
      <c r="AC308" s="426"/>
    </row>
    <row r="309" spans="1:29" s="423" customFormat="1" ht="15.75">
      <c r="A309" s="421"/>
      <c r="B309" s="422"/>
      <c r="D309" s="424"/>
      <c r="E309" s="425"/>
      <c r="G309" s="424"/>
      <c r="H309" s="425"/>
      <c r="J309" s="424"/>
      <c r="K309" s="425"/>
      <c r="M309" s="424"/>
      <c r="N309" s="424"/>
      <c r="O309" s="425"/>
      <c r="Q309" s="426"/>
      <c r="R309" s="426"/>
      <c r="S309" s="426"/>
      <c r="T309" s="426"/>
      <c r="U309" s="426"/>
      <c r="V309" s="426"/>
      <c r="W309" s="426"/>
      <c r="X309" s="426"/>
      <c r="Y309" s="426"/>
      <c r="Z309" s="426"/>
      <c r="AA309" s="426"/>
      <c r="AB309" s="426"/>
      <c r="AC309" s="426"/>
    </row>
    <row r="310" spans="1:29" s="423" customFormat="1" ht="15.75">
      <c r="A310" s="421"/>
      <c r="B310" s="422"/>
      <c r="D310" s="424"/>
      <c r="E310" s="425"/>
      <c r="G310" s="424"/>
      <c r="H310" s="425"/>
      <c r="J310" s="424"/>
      <c r="K310" s="425"/>
      <c r="M310" s="424"/>
      <c r="N310" s="424"/>
      <c r="O310" s="425"/>
      <c r="Q310" s="426"/>
      <c r="R310" s="426"/>
      <c r="S310" s="426"/>
      <c r="T310" s="426"/>
      <c r="U310" s="426"/>
      <c r="V310" s="426"/>
      <c r="W310" s="426"/>
      <c r="X310" s="426"/>
      <c r="Y310" s="426"/>
      <c r="Z310" s="426"/>
      <c r="AA310" s="426"/>
      <c r="AB310" s="426"/>
      <c r="AC310" s="426"/>
    </row>
    <row r="311" spans="1:29" s="423" customFormat="1" ht="15.75">
      <c r="A311" s="421"/>
      <c r="B311" s="422"/>
      <c r="D311" s="424"/>
      <c r="E311" s="425"/>
      <c r="G311" s="424"/>
      <c r="H311" s="425"/>
      <c r="J311" s="424"/>
      <c r="K311" s="425"/>
      <c r="M311" s="424"/>
      <c r="N311" s="424"/>
      <c r="O311" s="425"/>
      <c r="Q311" s="426"/>
      <c r="R311" s="426"/>
      <c r="S311" s="426"/>
      <c r="T311" s="426"/>
      <c r="U311" s="426"/>
      <c r="V311" s="426"/>
      <c r="W311" s="426"/>
      <c r="X311" s="426"/>
      <c r="Y311" s="426"/>
      <c r="Z311" s="426"/>
      <c r="AA311" s="426"/>
      <c r="AB311" s="426"/>
      <c r="AC311" s="426"/>
    </row>
    <row r="312" spans="1:29" s="423" customFormat="1" ht="15.75">
      <c r="A312" s="421"/>
      <c r="B312" s="422"/>
      <c r="D312" s="424"/>
      <c r="E312" s="425"/>
      <c r="G312" s="424"/>
      <c r="H312" s="425"/>
      <c r="J312" s="424"/>
      <c r="K312" s="425"/>
      <c r="M312" s="424"/>
      <c r="N312" s="424"/>
      <c r="O312" s="425"/>
      <c r="Q312" s="426"/>
      <c r="R312" s="426"/>
      <c r="S312" s="426"/>
      <c r="T312" s="426"/>
      <c r="U312" s="426"/>
      <c r="V312" s="426"/>
      <c r="W312" s="426"/>
      <c r="X312" s="426"/>
      <c r="Y312" s="426"/>
      <c r="Z312" s="426"/>
      <c r="AA312" s="426"/>
      <c r="AB312" s="426"/>
      <c r="AC312" s="426"/>
    </row>
    <row r="313" spans="1:29" s="423" customFormat="1" ht="15.75">
      <c r="A313" s="421"/>
      <c r="B313" s="422"/>
      <c r="D313" s="424"/>
      <c r="E313" s="425"/>
      <c r="G313" s="424"/>
      <c r="H313" s="425"/>
      <c r="J313" s="424"/>
      <c r="K313" s="425"/>
      <c r="M313" s="424"/>
      <c r="N313" s="424"/>
      <c r="O313" s="425"/>
      <c r="Q313" s="426"/>
      <c r="R313" s="426"/>
      <c r="S313" s="426"/>
      <c r="T313" s="426"/>
      <c r="U313" s="426"/>
      <c r="V313" s="426"/>
      <c r="W313" s="426"/>
      <c r="X313" s="426"/>
      <c r="Y313" s="426"/>
      <c r="Z313" s="426"/>
      <c r="AA313" s="426"/>
      <c r="AB313" s="426"/>
      <c r="AC313" s="426"/>
    </row>
    <row r="314" spans="1:29" s="423" customFormat="1" ht="15.75">
      <c r="A314" s="421"/>
      <c r="B314" s="422"/>
      <c r="D314" s="424"/>
      <c r="E314" s="425"/>
      <c r="G314" s="424"/>
      <c r="H314" s="425"/>
      <c r="J314" s="424"/>
      <c r="K314" s="425"/>
      <c r="M314" s="424"/>
      <c r="N314" s="424"/>
      <c r="O314" s="425"/>
      <c r="Q314" s="426"/>
      <c r="R314" s="426"/>
      <c r="S314" s="426"/>
      <c r="T314" s="426"/>
      <c r="U314" s="426"/>
      <c r="V314" s="426"/>
      <c r="W314" s="426"/>
      <c r="X314" s="426"/>
      <c r="Y314" s="426"/>
      <c r="Z314" s="426"/>
      <c r="AA314" s="426"/>
      <c r="AB314" s="426"/>
      <c r="AC314" s="426"/>
    </row>
    <row r="315" spans="1:29" s="423" customFormat="1" ht="15.75">
      <c r="A315" s="421"/>
      <c r="B315" s="422"/>
      <c r="D315" s="424"/>
      <c r="E315" s="425"/>
      <c r="G315" s="424"/>
      <c r="H315" s="425"/>
      <c r="J315" s="424"/>
      <c r="K315" s="425"/>
      <c r="M315" s="424"/>
      <c r="N315" s="424"/>
      <c r="O315" s="425"/>
      <c r="Q315" s="426"/>
      <c r="R315" s="426"/>
      <c r="S315" s="426"/>
      <c r="T315" s="426"/>
      <c r="U315" s="426"/>
      <c r="V315" s="426"/>
      <c r="W315" s="426"/>
      <c r="X315" s="426"/>
      <c r="Y315" s="426"/>
      <c r="Z315" s="426"/>
      <c r="AA315" s="426"/>
      <c r="AB315" s="426"/>
      <c r="AC315" s="426"/>
    </row>
    <row r="316" spans="1:29" s="423" customFormat="1" ht="15.75">
      <c r="A316" s="421"/>
      <c r="B316" s="422"/>
      <c r="D316" s="424"/>
      <c r="E316" s="425"/>
      <c r="G316" s="424"/>
      <c r="H316" s="425"/>
      <c r="J316" s="424"/>
      <c r="K316" s="425"/>
      <c r="M316" s="424"/>
      <c r="N316" s="424"/>
      <c r="O316" s="425"/>
      <c r="Q316" s="426"/>
      <c r="R316" s="426"/>
      <c r="S316" s="426"/>
      <c r="T316" s="426"/>
      <c r="U316" s="426"/>
      <c r="V316" s="426"/>
      <c r="W316" s="426"/>
      <c r="X316" s="426"/>
      <c r="Y316" s="426"/>
      <c r="Z316" s="426"/>
      <c r="AA316" s="426"/>
      <c r="AB316" s="426"/>
      <c r="AC316" s="426"/>
    </row>
    <row r="317" spans="1:29" s="423" customFormat="1" ht="15.75">
      <c r="A317" s="421"/>
      <c r="B317" s="422"/>
      <c r="D317" s="424"/>
      <c r="E317" s="425"/>
      <c r="G317" s="424"/>
      <c r="H317" s="425"/>
      <c r="J317" s="424"/>
      <c r="K317" s="425"/>
      <c r="M317" s="424"/>
      <c r="N317" s="424"/>
      <c r="O317" s="425"/>
      <c r="Q317" s="426"/>
      <c r="R317" s="426"/>
      <c r="S317" s="426"/>
      <c r="T317" s="426"/>
      <c r="U317" s="426"/>
      <c r="V317" s="426"/>
      <c r="W317" s="426"/>
      <c r="X317" s="426"/>
      <c r="Y317" s="426"/>
      <c r="Z317" s="426"/>
      <c r="AA317" s="426"/>
      <c r="AB317" s="426"/>
      <c r="AC317" s="426"/>
    </row>
    <row r="318" spans="1:29" s="423" customFormat="1" ht="15.75">
      <c r="A318" s="421"/>
      <c r="B318" s="422"/>
      <c r="D318" s="424"/>
      <c r="E318" s="425"/>
      <c r="G318" s="424"/>
      <c r="H318" s="425"/>
      <c r="J318" s="424"/>
      <c r="K318" s="425"/>
      <c r="M318" s="424"/>
      <c r="N318" s="424"/>
      <c r="O318" s="425"/>
      <c r="Q318" s="426"/>
      <c r="R318" s="426"/>
      <c r="S318" s="426"/>
      <c r="T318" s="426"/>
      <c r="U318" s="426"/>
      <c r="V318" s="426"/>
      <c r="W318" s="426"/>
      <c r="X318" s="426"/>
      <c r="Y318" s="426"/>
      <c r="Z318" s="426"/>
      <c r="AA318" s="426"/>
      <c r="AB318" s="426"/>
      <c r="AC318" s="426"/>
    </row>
    <row r="319" spans="1:29" s="423" customFormat="1" ht="15.75">
      <c r="A319" s="421"/>
      <c r="B319" s="422"/>
      <c r="D319" s="424"/>
      <c r="E319" s="425"/>
      <c r="G319" s="424"/>
      <c r="H319" s="425"/>
      <c r="J319" s="424"/>
      <c r="K319" s="425"/>
      <c r="M319" s="424"/>
      <c r="N319" s="424"/>
      <c r="O319" s="425"/>
      <c r="Q319" s="426"/>
      <c r="R319" s="426"/>
      <c r="S319" s="426"/>
      <c r="T319" s="426"/>
      <c r="U319" s="426"/>
      <c r="V319" s="426"/>
      <c r="W319" s="426"/>
      <c r="X319" s="426"/>
      <c r="Y319" s="426"/>
      <c r="Z319" s="426"/>
      <c r="AA319" s="426"/>
      <c r="AB319" s="426"/>
      <c r="AC319" s="426"/>
    </row>
    <row r="320" spans="1:29" s="423" customFormat="1" ht="15.75">
      <c r="A320" s="421"/>
      <c r="B320" s="422"/>
      <c r="D320" s="424"/>
      <c r="E320" s="425"/>
      <c r="G320" s="424"/>
      <c r="H320" s="425"/>
      <c r="J320" s="424"/>
      <c r="K320" s="425"/>
      <c r="M320" s="424"/>
      <c r="N320" s="424"/>
      <c r="O320" s="425"/>
      <c r="Q320" s="426"/>
      <c r="R320" s="426"/>
      <c r="S320" s="426"/>
      <c r="T320" s="426"/>
      <c r="U320" s="426"/>
      <c r="V320" s="426"/>
      <c r="W320" s="426"/>
      <c r="X320" s="426"/>
      <c r="Y320" s="426"/>
      <c r="Z320" s="426"/>
      <c r="AA320" s="426"/>
      <c r="AB320" s="426"/>
      <c r="AC320" s="426"/>
    </row>
    <row r="321" spans="1:29" s="423" customFormat="1" ht="15.75">
      <c r="A321" s="421"/>
      <c r="B321" s="422"/>
      <c r="D321" s="424"/>
      <c r="E321" s="425"/>
      <c r="G321" s="424"/>
      <c r="H321" s="425"/>
      <c r="J321" s="424"/>
      <c r="K321" s="425"/>
      <c r="M321" s="424"/>
      <c r="N321" s="424"/>
      <c r="O321" s="425"/>
      <c r="Q321" s="426"/>
      <c r="R321" s="426"/>
      <c r="S321" s="426"/>
      <c r="T321" s="426"/>
      <c r="U321" s="426"/>
      <c r="V321" s="426"/>
      <c r="W321" s="426"/>
      <c r="X321" s="426"/>
      <c r="Y321" s="426"/>
      <c r="Z321" s="426"/>
      <c r="AA321" s="426"/>
      <c r="AB321" s="426"/>
      <c r="AC321" s="426"/>
    </row>
    <row r="322" spans="1:29" s="423" customFormat="1" ht="15.75">
      <c r="A322" s="421"/>
      <c r="B322" s="422"/>
      <c r="D322" s="424"/>
      <c r="E322" s="425"/>
      <c r="G322" s="424"/>
      <c r="H322" s="425"/>
      <c r="J322" s="424"/>
      <c r="K322" s="425"/>
      <c r="M322" s="424"/>
      <c r="N322" s="424"/>
      <c r="O322" s="425"/>
      <c r="Q322" s="426"/>
      <c r="R322" s="426"/>
      <c r="S322" s="426"/>
      <c r="T322" s="426"/>
      <c r="U322" s="426"/>
      <c r="V322" s="426"/>
      <c r="W322" s="426"/>
      <c r="X322" s="426"/>
      <c r="Y322" s="426"/>
      <c r="Z322" s="426"/>
      <c r="AA322" s="426"/>
      <c r="AB322" s="426"/>
      <c r="AC322" s="426"/>
    </row>
    <row r="323" spans="1:29" s="423" customFormat="1" ht="15.75">
      <c r="A323" s="421"/>
      <c r="B323" s="422"/>
      <c r="D323" s="424"/>
      <c r="E323" s="425"/>
      <c r="G323" s="424"/>
      <c r="H323" s="425"/>
      <c r="J323" s="424"/>
      <c r="K323" s="425"/>
      <c r="M323" s="424"/>
      <c r="N323" s="424"/>
      <c r="O323" s="425"/>
      <c r="Q323" s="426"/>
      <c r="R323" s="426"/>
      <c r="S323" s="426"/>
      <c r="T323" s="426"/>
      <c r="U323" s="426"/>
      <c r="V323" s="426"/>
      <c r="W323" s="426"/>
      <c r="X323" s="426"/>
      <c r="Y323" s="426"/>
      <c r="Z323" s="426"/>
      <c r="AA323" s="426"/>
      <c r="AB323" s="426"/>
      <c r="AC323" s="426"/>
    </row>
    <row r="324" spans="1:29" s="423" customFormat="1" ht="15.75">
      <c r="A324" s="421"/>
      <c r="B324" s="422"/>
      <c r="D324" s="424"/>
      <c r="E324" s="425"/>
      <c r="G324" s="424"/>
      <c r="H324" s="425"/>
      <c r="J324" s="424"/>
      <c r="K324" s="425"/>
      <c r="M324" s="424"/>
      <c r="N324" s="424"/>
      <c r="O324" s="425"/>
      <c r="Q324" s="426"/>
      <c r="R324" s="426"/>
      <c r="S324" s="426"/>
      <c r="T324" s="426"/>
      <c r="U324" s="426"/>
      <c r="V324" s="426"/>
      <c r="W324" s="426"/>
      <c r="X324" s="426"/>
      <c r="Y324" s="426"/>
      <c r="Z324" s="426"/>
      <c r="AA324" s="426"/>
      <c r="AB324" s="426"/>
      <c r="AC324" s="426"/>
    </row>
    <row r="325" spans="1:29" s="423" customFormat="1" ht="15.75">
      <c r="A325" s="421"/>
      <c r="B325" s="422"/>
      <c r="D325" s="424"/>
      <c r="E325" s="425"/>
      <c r="G325" s="424"/>
      <c r="H325" s="425"/>
      <c r="J325" s="424"/>
      <c r="K325" s="425"/>
      <c r="M325" s="424"/>
      <c r="N325" s="424"/>
      <c r="O325" s="425"/>
      <c r="Q325" s="426"/>
      <c r="R325" s="426"/>
      <c r="S325" s="426"/>
      <c r="T325" s="426"/>
      <c r="U325" s="426"/>
      <c r="V325" s="426"/>
      <c r="W325" s="426"/>
      <c r="X325" s="426"/>
      <c r="Y325" s="426"/>
      <c r="Z325" s="426"/>
      <c r="AA325" s="426"/>
      <c r="AB325" s="426"/>
      <c r="AC325" s="426"/>
    </row>
    <row r="326" spans="1:29" s="423" customFormat="1" ht="15.75">
      <c r="A326" s="421"/>
      <c r="B326" s="422"/>
      <c r="D326" s="424"/>
      <c r="E326" s="425"/>
      <c r="G326" s="424"/>
      <c r="H326" s="425"/>
      <c r="J326" s="424"/>
      <c r="K326" s="425"/>
      <c r="M326" s="424"/>
      <c r="N326" s="424"/>
      <c r="O326" s="425"/>
      <c r="Q326" s="426"/>
      <c r="R326" s="426"/>
      <c r="S326" s="426"/>
      <c r="T326" s="426"/>
      <c r="U326" s="426"/>
      <c r="V326" s="426"/>
      <c r="W326" s="426"/>
      <c r="X326" s="426"/>
      <c r="Y326" s="426"/>
      <c r="Z326" s="426"/>
      <c r="AA326" s="426"/>
      <c r="AB326" s="426"/>
      <c r="AC326" s="426"/>
    </row>
    <row r="327" spans="1:29" s="423" customFormat="1" ht="15.75">
      <c r="A327" s="421"/>
      <c r="B327" s="422"/>
      <c r="D327" s="424"/>
      <c r="E327" s="425"/>
      <c r="G327" s="424"/>
      <c r="H327" s="425"/>
      <c r="J327" s="424"/>
      <c r="K327" s="425"/>
      <c r="M327" s="424"/>
      <c r="N327" s="424"/>
      <c r="O327" s="425"/>
      <c r="Q327" s="426"/>
      <c r="R327" s="426"/>
      <c r="S327" s="426"/>
      <c r="T327" s="426"/>
      <c r="U327" s="426"/>
      <c r="V327" s="426"/>
      <c r="W327" s="426"/>
      <c r="X327" s="426"/>
      <c r="Y327" s="426"/>
      <c r="Z327" s="426"/>
      <c r="AA327" s="426"/>
      <c r="AB327" s="426"/>
      <c r="AC327" s="426"/>
    </row>
    <row r="328" spans="1:29" s="423" customFormat="1" ht="15.75">
      <c r="A328" s="421"/>
      <c r="B328" s="422"/>
      <c r="D328" s="424"/>
      <c r="E328" s="425"/>
      <c r="G328" s="424"/>
      <c r="H328" s="425"/>
      <c r="J328" s="424"/>
      <c r="K328" s="425"/>
      <c r="M328" s="424"/>
      <c r="N328" s="424"/>
      <c r="O328" s="425"/>
      <c r="Q328" s="426"/>
      <c r="R328" s="426"/>
      <c r="S328" s="426"/>
      <c r="T328" s="426"/>
      <c r="U328" s="426"/>
      <c r="V328" s="426"/>
      <c r="W328" s="426"/>
      <c r="X328" s="426"/>
      <c r="Y328" s="426"/>
      <c r="Z328" s="426"/>
      <c r="AA328" s="426"/>
      <c r="AB328" s="426"/>
      <c r="AC328" s="426"/>
    </row>
    <row r="329" spans="1:29" s="423" customFormat="1" ht="15.75">
      <c r="A329" s="421"/>
      <c r="B329" s="422"/>
      <c r="D329" s="424"/>
      <c r="E329" s="425"/>
      <c r="G329" s="424"/>
      <c r="H329" s="425"/>
      <c r="J329" s="424"/>
      <c r="K329" s="425"/>
      <c r="M329" s="424"/>
      <c r="N329" s="424"/>
      <c r="O329" s="425"/>
      <c r="Q329" s="426"/>
      <c r="R329" s="426"/>
      <c r="S329" s="426"/>
      <c r="T329" s="426"/>
      <c r="U329" s="426"/>
      <c r="V329" s="426"/>
      <c r="W329" s="426"/>
      <c r="X329" s="426"/>
      <c r="Y329" s="426"/>
      <c r="Z329" s="426"/>
      <c r="AA329" s="426"/>
      <c r="AB329" s="426"/>
      <c r="AC329" s="426"/>
    </row>
    <row r="330" spans="1:29" s="423" customFormat="1" ht="15.75">
      <c r="A330" s="421"/>
      <c r="B330" s="422"/>
      <c r="D330" s="424"/>
      <c r="E330" s="425"/>
      <c r="G330" s="424"/>
      <c r="H330" s="425"/>
      <c r="J330" s="424"/>
      <c r="K330" s="425"/>
      <c r="M330" s="424"/>
      <c r="N330" s="424"/>
      <c r="O330" s="425"/>
      <c r="Q330" s="426"/>
      <c r="R330" s="426"/>
      <c r="S330" s="426"/>
      <c r="T330" s="426"/>
      <c r="U330" s="426"/>
      <c r="V330" s="426"/>
      <c r="W330" s="426"/>
      <c r="X330" s="426"/>
      <c r="Y330" s="426"/>
      <c r="Z330" s="426"/>
      <c r="AA330" s="426"/>
      <c r="AB330" s="426"/>
      <c r="AC330" s="426"/>
    </row>
    <row r="331" spans="1:29" s="423" customFormat="1" ht="15.75">
      <c r="A331" s="421"/>
      <c r="B331" s="422"/>
      <c r="D331" s="424"/>
      <c r="E331" s="425"/>
      <c r="G331" s="424"/>
      <c r="H331" s="425"/>
      <c r="J331" s="424"/>
      <c r="K331" s="425"/>
      <c r="M331" s="424"/>
      <c r="N331" s="424"/>
      <c r="O331" s="425"/>
      <c r="Q331" s="426"/>
      <c r="R331" s="426"/>
      <c r="S331" s="426"/>
      <c r="T331" s="426"/>
      <c r="U331" s="426"/>
      <c r="V331" s="426"/>
      <c r="W331" s="426"/>
      <c r="X331" s="426"/>
      <c r="Y331" s="426"/>
      <c r="Z331" s="426"/>
      <c r="AA331" s="426"/>
      <c r="AB331" s="426"/>
      <c r="AC331" s="426"/>
    </row>
    <row r="332" spans="1:29" s="423" customFormat="1" ht="15.75">
      <c r="A332" s="421"/>
      <c r="B332" s="422"/>
      <c r="D332" s="424"/>
      <c r="E332" s="425"/>
      <c r="G332" s="424"/>
      <c r="H332" s="425"/>
      <c r="J332" s="424"/>
      <c r="K332" s="425"/>
      <c r="M332" s="424"/>
      <c r="N332" s="424"/>
      <c r="O332" s="425"/>
      <c r="Q332" s="426"/>
      <c r="R332" s="426"/>
      <c r="S332" s="426"/>
      <c r="T332" s="426"/>
      <c r="U332" s="426"/>
      <c r="V332" s="426"/>
      <c r="W332" s="426"/>
      <c r="X332" s="426"/>
      <c r="Y332" s="426"/>
      <c r="Z332" s="426"/>
      <c r="AA332" s="426"/>
      <c r="AB332" s="426"/>
      <c r="AC332" s="426"/>
    </row>
    <row r="333" spans="1:29" s="423" customFormat="1" ht="15.75">
      <c r="A333" s="421"/>
      <c r="B333" s="422"/>
      <c r="D333" s="424"/>
      <c r="E333" s="425"/>
      <c r="G333" s="424"/>
      <c r="H333" s="425"/>
      <c r="J333" s="424"/>
      <c r="K333" s="425"/>
      <c r="M333" s="424"/>
      <c r="N333" s="424"/>
      <c r="O333" s="425"/>
      <c r="Q333" s="426"/>
      <c r="R333" s="426"/>
      <c r="S333" s="426"/>
      <c r="T333" s="426"/>
      <c r="U333" s="426"/>
      <c r="V333" s="426"/>
      <c r="W333" s="426"/>
      <c r="X333" s="426"/>
      <c r="Y333" s="426"/>
      <c r="Z333" s="426"/>
      <c r="AA333" s="426"/>
      <c r="AB333" s="426"/>
      <c r="AC333" s="426"/>
    </row>
    <row r="334" spans="1:29" s="423" customFormat="1" ht="15.75">
      <c r="A334" s="421"/>
      <c r="B334" s="422"/>
      <c r="D334" s="424"/>
      <c r="E334" s="425"/>
      <c r="G334" s="424"/>
      <c r="H334" s="425"/>
      <c r="J334" s="424"/>
      <c r="K334" s="425"/>
      <c r="M334" s="424"/>
      <c r="N334" s="424"/>
      <c r="O334" s="425"/>
      <c r="Q334" s="426"/>
      <c r="R334" s="426"/>
      <c r="S334" s="426"/>
      <c r="T334" s="426"/>
      <c r="U334" s="426"/>
      <c r="V334" s="426"/>
      <c r="W334" s="426"/>
      <c r="X334" s="426"/>
      <c r="Y334" s="426"/>
      <c r="Z334" s="426"/>
      <c r="AA334" s="426"/>
      <c r="AB334" s="426"/>
      <c r="AC334" s="426"/>
    </row>
    <row r="335" spans="1:29" s="423" customFormat="1" ht="15.75">
      <c r="A335" s="421"/>
      <c r="B335" s="422"/>
      <c r="D335" s="424"/>
      <c r="E335" s="425"/>
      <c r="G335" s="424"/>
      <c r="H335" s="425"/>
      <c r="J335" s="424"/>
      <c r="K335" s="425"/>
      <c r="M335" s="424"/>
      <c r="N335" s="424"/>
      <c r="O335" s="425"/>
      <c r="Q335" s="426"/>
      <c r="R335" s="426"/>
      <c r="S335" s="426"/>
      <c r="T335" s="426"/>
      <c r="U335" s="426"/>
      <c r="V335" s="426"/>
      <c r="W335" s="426"/>
      <c r="X335" s="426"/>
      <c r="Y335" s="426"/>
      <c r="Z335" s="426"/>
      <c r="AA335" s="426"/>
      <c r="AB335" s="426"/>
      <c r="AC335" s="426"/>
    </row>
    <row r="336" spans="1:29" s="423" customFormat="1" ht="15.75">
      <c r="A336" s="421"/>
      <c r="B336" s="422"/>
      <c r="D336" s="424"/>
      <c r="E336" s="425"/>
      <c r="G336" s="424"/>
      <c r="H336" s="425"/>
      <c r="J336" s="424"/>
      <c r="K336" s="425"/>
      <c r="M336" s="424"/>
      <c r="N336" s="424"/>
      <c r="O336" s="425"/>
      <c r="Q336" s="426"/>
      <c r="R336" s="426"/>
      <c r="S336" s="426"/>
      <c r="T336" s="426"/>
      <c r="U336" s="426"/>
      <c r="V336" s="426"/>
      <c r="W336" s="426"/>
      <c r="X336" s="426"/>
      <c r="Y336" s="426"/>
      <c r="Z336" s="426"/>
      <c r="AA336" s="426"/>
      <c r="AB336" s="426"/>
      <c r="AC336" s="426"/>
    </row>
    <row r="337" spans="1:29" s="423" customFormat="1" ht="15.75">
      <c r="A337" s="421"/>
      <c r="B337" s="422"/>
      <c r="D337" s="424"/>
      <c r="E337" s="425"/>
      <c r="G337" s="424"/>
      <c r="H337" s="425"/>
      <c r="J337" s="424"/>
      <c r="K337" s="425"/>
      <c r="M337" s="424"/>
      <c r="N337" s="424"/>
      <c r="O337" s="425"/>
      <c r="Q337" s="426"/>
      <c r="R337" s="426"/>
      <c r="S337" s="426"/>
      <c r="T337" s="426"/>
      <c r="U337" s="426"/>
      <c r="V337" s="426"/>
      <c r="W337" s="426"/>
      <c r="X337" s="426"/>
      <c r="Y337" s="426"/>
      <c r="Z337" s="426"/>
      <c r="AA337" s="426"/>
      <c r="AB337" s="426"/>
      <c r="AC337" s="426"/>
    </row>
    <row r="338" spans="1:29" s="423" customFormat="1" ht="15.75">
      <c r="A338" s="421"/>
      <c r="B338" s="422"/>
      <c r="D338" s="424"/>
      <c r="E338" s="425"/>
      <c r="G338" s="424"/>
      <c r="H338" s="425"/>
      <c r="J338" s="424"/>
      <c r="K338" s="425"/>
      <c r="M338" s="424"/>
      <c r="N338" s="424"/>
      <c r="O338" s="425"/>
      <c r="Q338" s="426"/>
      <c r="R338" s="426"/>
      <c r="S338" s="426"/>
      <c r="T338" s="426"/>
      <c r="U338" s="426"/>
      <c r="V338" s="426"/>
      <c r="W338" s="426"/>
      <c r="X338" s="426"/>
      <c r="Y338" s="426"/>
      <c r="Z338" s="426"/>
      <c r="AA338" s="426"/>
      <c r="AB338" s="426"/>
      <c r="AC338" s="426"/>
    </row>
    <row r="339" spans="1:29" s="423" customFormat="1" ht="15.75">
      <c r="A339" s="421"/>
      <c r="B339" s="422"/>
      <c r="D339" s="424"/>
      <c r="E339" s="425"/>
      <c r="G339" s="424"/>
      <c r="H339" s="425"/>
      <c r="J339" s="424"/>
      <c r="K339" s="425"/>
      <c r="M339" s="424"/>
      <c r="N339" s="424"/>
      <c r="O339" s="425"/>
      <c r="Q339" s="426"/>
      <c r="R339" s="426"/>
      <c r="S339" s="426"/>
      <c r="T339" s="426"/>
      <c r="U339" s="426"/>
      <c r="V339" s="426"/>
      <c r="W339" s="426"/>
      <c r="X339" s="426"/>
      <c r="Y339" s="426"/>
      <c r="Z339" s="426"/>
      <c r="AA339" s="426"/>
      <c r="AB339" s="426"/>
      <c r="AC339" s="426"/>
    </row>
    <row r="340" spans="1:29" s="423" customFormat="1" ht="15.75">
      <c r="A340" s="421"/>
      <c r="B340" s="422"/>
      <c r="D340" s="424"/>
      <c r="E340" s="425"/>
      <c r="G340" s="424"/>
      <c r="H340" s="425"/>
      <c r="J340" s="424"/>
      <c r="K340" s="425"/>
      <c r="M340" s="424"/>
      <c r="N340" s="424"/>
      <c r="O340" s="425"/>
      <c r="Q340" s="426"/>
      <c r="R340" s="426"/>
      <c r="S340" s="426"/>
      <c r="T340" s="426"/>
      <c r="U340" s="426"/>
      <c r="V340" s="426"/>
      <c r="W340" s="426"/>
      <c r="X340" s="426"/>
      <c r="Y340" s="426"/>
      <c r="Z340" s="426"/>
      <c r="AA340" s="426"/>
      <c r="AB340" s="426"/>
      <c r="AC340" s="426"/>
    </row>
    <row r="341" spans="1:29" s="423" customFormat="1" ht="15.75">
      <c r="A341" s="421"/>
      <c r="B341" s="422"/>
      <c r="D341" s="424"/>
      <c r="E341" s="425"/>
      <c r="G341" s="424"/>
      <c r="H341" s="425"/>
      <c r="J341" s="424"/>
      <c r="K341" s="425"/>
      <c r="M341" s="424"/>
      <c r="N341" s="424"/>
      <c r="O341" s="425"/>
      <c r="Q341" s="426"/>
      <c r="R341" s="426"/>
      <c r="S341" s="426"/>
      <c r="T341" s="426"/>
      <c r="U341" s="426"/>
      <c r="V341" s="426"/>
      <c r="W341" s="426"/>
      <c r="X341" s="426"/>
      <c r="Y341" s="426"/>
      <c r="Z341" s="426"/>
      <c r="AA341" s="426"/>
      <c r="AB341" s="426"/>
      <c r="AC341" s="426"/>
    </row>
    <row r="342" spans="1:29" s="423" customFormat="1" ht="15.75">
      <c r="A342" s="421"/>
      <c r="B342" s="422"/>
      <c r="D342" s="424"/>
      <c r="E342" s="425"/>
      <c r="G342" s="424"/>
      <c r="H342" s="425"/>
      <c r="J342" s="424"/>
      <c r="K342" s="425"/>
      <c r="M342" s="424"/>
      <c r="N342" s="424"/>
      <c r="O342" s="425"/>
      <c r="Q342" s="426"/>
      <c r="R342" s="426"/>
      <c r="S342" s="426"/>
      <c r="T342" s="426"/>
      <c r="U342" s="426"/>
      <c r="V342" s="426"/>
      <c r="W342" s="426"/>
      <c r="X342" s="426"/>
      <c r="Y342" s="426"/>
      <c r="Z342" s="426"/>
      <c r="AA342" s="426"/>
      <c r="AB342" s="426"/>
      <c r="AC342" s="426"/>
    </row>
    <row r="343" spans="1:29" s="423" customFormat="1" ht="15.75">
      <c r="A343" s="421"/>
      <c r="B343" s="422"/>
      <c r="D343" s="424"/>
      <c r="E343" s="425"/>
      <c r="G343" s="424"/>
      <c r="H343" s="425"/>
      <c r="J343" s="424"/>
      <c r="K343" s="425"/>
      <c r="M343" s="424"/>
      <c r="N343" s="424"/>
      <c r="O343" s="425"/>
      <c r="Q343" s="426"/>
      <c r="R343" s="426"/>
      <c r="S343" s="426"/>
      <c r="T343" s="426"/>
      <c r="U343" s="426"/>
      <c r="V343" s="426"/>
      <c r="W343" s="426"/>
      <c r="X343" s="426"/>
      <c r="Y343" s="426"/>
      <c r="Z343" s="426"/>
      <c r="AA343" s="426"/>
      <c r="AB343" s="426"/>
      <c r="AC343" s="426"/>
    </row>
    <row r="344" spans="1:29" s="423" customFormat="1" ht="15.75">
      <c r="A344" s="421"/>
      <c r="B344" s="422"/>
      <c r="D344" s="424"/>
      <c r="E344" s="425"/>
      <c r="G344" s="424"/>
      <c r="H344" s="425"/>
      <c r="J344" s="424"/>
      <c r="K344" s="425"/>
      <c r="M344" s="424"/>
      <c r="N344" s="424"/>
      <c r="O344" s="425"/>
      <c r="Q344" s="426"/>
      <c r="R344" s="426"/>
      <c r="S344" s="426"/>
      <c r="T344" s="426"/>
      <c r="U344" s="426"/>
      <c r="V344" s="426"/>
      <c r="W344" s="426"/>
      <c r="X344" s="426"/>
      <c r="Y344" s="426"/>
      <c r="Z344" s="426"/>
      <c r="AA344" s="426"/>
      <c r="AB344" s="426"/>
      <c r="AC344" s="426"/>
    </row>
    <row r="345" spans="1:29" s="423" customFormat="1" ht="15.75">
      <c r="A345" s="421"/>
      <c r="B345" s="422"/>
      <c r="D345" s="424"/>
      <c r="E345" s="425"/>
      <c r="G345" s="424"/>
      <c r="H345" s="425"/>
      <c r="J345" s="424"/>
      <c r="K345" s="425"/>
      <c r="M345" s="424"/>
      <c r="N345" s="424"/>
      <c r="O345" s="425"/>
      <c r="Q345" s="426"/>
      <c r="R345" s="426"/>
      <c r="S345" s="426"/>
      <c r="T345" s="426"/>
      <c r="U345" s="426"/>
      <c r="V345" s="426"/>
      <c r="W345" s="426"/>
      <c r="X345" s="426"/>
      <c r="Y345" s="426"/>
      <c r="Z345" s="426"/>
      <c r="AA345" s="426"/>
      <c r="AB345" s="426"/>
      <c r="AC345" s="426"/>
    </row>
    <row r="346" spans="1:29" s="423" customFormat="1" ht="15.75">
      <c r="A346" s="421"/>
      <c r="B346" s="422"/>
      <c r="D346" s="424"/>
      <c r="E346" s="425"/>
      <c r="G346" s="424"/>
      <c r="H346" s="425"/>
      <c r="J346" s="424"/>
      <c r="K346" s="425"/>
      <c r="M346" s="424"/>
      <c r="N346" s="424"/>
      <c r="O346" s="425"/>
      <c r="Q346" s="426"/>
      <c r="R346" s="426"/>
      <c r="S346" s="426"/>
      <c r="T346" s="426"/>
      <c r="U346" s="426"/>
      <c r="V346" s="426"/>
      <c r="W346" s="426"/>
      <c r="X346" s="426"/>
      <c r="Y346" s="426"/>
      <c r="Z346" s="426"/>
      <c r="AA346" s="426"/>
      <c r="AB346" s="426"/>
      <c r="AC346" s="426"/>
    </row>
    <row r="347" spans="1:29" s="423" customFormat="1" ht="15.75">
      <c r="A347" s="421"/>
      <c r="B347" s="422"/>
      <c r="D347" s="424"/>
      <c r="E347" s="425"/>
      <c r="G347" s="424"/>
      <c r="H347" s="425"/>
      <c r="J347" s="424"/>
      <c r="K347" s="425"/>
      <c r="M347" s="424"/>
      <c r="N347" s="424"/>
      <c r="O347" s="425"/>
      <c r="Q347" s="426"/>
      <c r="R347" s="426"/>
      <c r="S347" s="426"/>
      <c r="T347" s="426"/>
      <c r="U347" s="426"/>
      <c r="V347" s="426"/>
      <c r="W347" s="426"/>
      <c r="X347" s="426"/>
      <c r="Y347" s="426"/>
      <c r="Z347" s="426"/>
      <c r="AA347" s="426"/>
      <c r="AB347" s="426"/>
      <c r="AC347" s="426"/>
    </row>
    <row r="348" spans="1:29" s="423" customFormat="1" ht="15.75">
      <c r="A348" s="421"/>
      <c r="B348" s="422"/>
      <c r="D348" s="424"/>
      <c r="E348" s="425"/>
      <c r="G348" s="424"/>
      <c r="H348" s="425"/>
      <c r="J348" s="424"/>
      <c r="K348" s="425"/>
      <c r="M348" s="424"/>
      <c r="N348" s="424"/>
      <c r="O348" s="425"/>
      <c r="Q348" s="426"/>
      <c r="R348" s="426"/>
      <c r="S348" s="426"/>
      <c r="T348" s="426"/>
      <c r="U348" s="426"/>
      <c r="V348" s="426"/>
      <c r="W348" s="426"/>
      <c r="X348" s="426"/>
      <c r="Y348" s="426"/>
      <c r="Z348" s="426"/>
      <c r="AA348" s="426"/>
      <c r="AB348" s="426"/>
      <c r="AC348" s="426"/>
    </row>
    <row r="349" spans="1:29" s="423" customFormat="1" ht="15.75">
      <c r="A349" s="421"/>
      <c r="B349" s="422"/>
      <c r="D349" s="424"/>
      <c r="E349" s="425"/>
      <c r="G349" s="424"/>
      <c r="H349" s="425"/>
      <c r="J349" s="424"/>
      <c r="K349" s="425"/>
      <c r="M349" s="424"/>
      <c r="N349" s="424"/>
      <c r="O349" s="425"/>
      <c r="Q349" s="426"/>
      <c r="R349" s="426"/>
      <c r="S349" s="426"/>
      <c r="T349" s="426"/>
      <c r="U349" s="426"/>
      <c r="V349" s="426"/>
      <c r="W349" s="426"/>
      <c r="X349" s="426"/>
      <c r="Y349" s="426"/>
      <c r="Z349" s="426"/>
      <c r="AA349" s="426"/>
      <c r="AB349" s="426"/>
      <c r="AC349" s="426"/>
    </row>
    <row r="350" spans="1:29" s="423" customFormat="1" ht="15.75">
      <c r="A350" s="421"/>
      <c r="B350" s="422"/>
      <c r="D350" s="424"/>
      <c r="E350" s="425"/>
      <c r="G350" s="424"/>
      <c r="H350" s="425"/>
      <c r="J350" s="424"/>
      <c r="K350" s="425"/>
      <c r="M350" s="424"/>
      <c r="N350" s="424"/>
      <c r="O350" s="425"/>
      <c r="Q350" s="426"/>
      <c r="R350" s="426"/>
      <c r="S350" s="426"/>
      <c r="T350" s="426"/>
      <c r="U350" s="426"/>
      <c r="V350" s="426"/>
      <c r="W350" s="426"/>
      <c r="X350" s="426"/>
      <c r="Y350" s="426"/>
      <c r="Z350" s="426"/>
      <c r="AA350" s="426"/>
      <c r="AB350" s="426"/>
      <c r="AC350" s="426"/>
    </row>
    <row r="351" spans="1:29" s="423" customFormat="1" ht="15.75">
      <c r="A351" s="421"/>
      <c r="B351" s="422"/>
      <c r="D351" s="424"/>
      <c r="E351" s="425"/>
      <c r="G351" s="424"/>
      <c r="H351" s="425"/>
      <c r="J351" s="424"/>
      <c r="K351" s="425"/>
      <c r="M351" s="424"/>
      <c r="N351" s="424"/>
      <c r="O351" s="425"/>
      <c r="Q351" s="426"/>
      <c r="R351" s="426"/>
      <c r="S351" s="426"/>
      <c r="T351" s="426"/>
      <c r="U351" s="426"/>
      <c r="V351" s="426"/>
      <c r="W351" s="426"/>
      <c r="X351" s="426"/>
      <c r="Y351" s="426"/>
      <c r="Z351" s="426"/>
      <c r="AA351" s="426"/>
      <c r="AB351" s="426"/>
      <c r="AC351" s="426"/>
    </row>
    <row r="352" spans="1:29" s="423" customFormat="1" ht="15.75">
      <c r="A352" s="421"/>
      <c r="B352" s="422"/>
      <c r="D352" s="424"/>
      <c r="E352" s="425"/>
      <c r="G352" s="424"/>
      <c r="H352" s="425"/>
      <c r="J352" s="424"/>
      <c r="K352" s="425"/>
      <c r="M352" s="424"/>
      <c r="N352" s="424"/>
      <c r="O352" s="425"/>
      <c r="Q352" s="426"/>
      <c r="R352" s="426"/>
      <c r="S352" s="426"/>
      <c r="T352" s="426"/>
      <c r="U352" s="426"/>
      <c r="V352" s="426"/>
      <c r="W352" s="426"/>
      <c r="X352" s="426"/>
      <c r="Y352" s="426"/>
      <c r="Z352" s="426"/>
      <c r="AA352" s="426"/>
      <c r="AB352" s="426"/>
      <c r="AC352" s="426"/>
    </row>
    <row r="353" spans="1:29" s="423" customFormat="1" ht="15.75">
      <c r="A353" s="421"/>
      <c r="B353" s="422"/>
      <c r="D353" s="424"/>
      <c r="E353" s="425"/>
      <c r="G353" s="424"/>
      <c r="H353" s="425"/>
      <c r="J353" s="424"/>
      <c r="K353" s="425"/>
      <c r="M353" s="424"/>
      <c r="N353" s="424"/>
      <c r="O353" s="425"/>
      <c r="Q353" s="426"/>
      <c r="R353" s="426"/>
      <c r="S353" s="426"/>
      <c r="T353" s="426"/>
      <c r="U353" s="426"/>
      <c r="V353" s="426"/>
      <c r="W353" s="426"/>
      <c r="X353" s="426"/>
      <c r="Y353" s="426"/>
      <c r="Z353" s="426"/>
      <c r="AA353" s="426"/>
      <c r="AB353" s="426"/>
      <c r="AC353" s="426"/>
    </row>
    <row r="354" spans="1:29" s="423" customFormat="1" ht="15.75">
      <c r="A354" s="421"/>
      <c r="B354" s="422"/>
      <c r="D354" s="424"/>
      <c r="E354" s="425"/>
      <c r="G354" s="424"/>
      <c r="H354" s="425"/>
      <c r="J354" s="424"/>
      <c r="K354" s="425"/>
      <c r="M354" s="424"/>
      <c r="N354" s="424"/>
      <c r="O354" s="425"/>
      <c r="Q354" s="426"/>
      <c r="R354" s="426"/>
      <c r="S354" s="426"/>
      <c r="T354" s="426"/>
      <c r="U354" s="426"/>
      <c r="V354" s="426"/>
      <c r="W354" s="426"/>
      <c r="X354" s="426"/>
      <c r="Y354" s="426"/>
      <c r="Z354" s="426"/>
      <c r="AA354" s="426"/>
      <c r="AB354" s="426"/>
      <c r="AC354" s="426"/>
    </row>
    <row r="355" spans="1:29" s="423" customFormat="1" ht="15.75">
      <c r="A355" s="421"/>
      <c r="B355" s="422"/>
      <c r="D355" s="424"/>
      <c r="E355" s="425"/>
      <c r="G355" s="424"/>
      <c r="H355" s="425"/>
      <c r="J355" s="424"/>
      <c r="K355" s="425"/>
      <c r="M355" s="424"/>
      <c r="N355" s="424"/>
      <c r="O355" s="425"/>
      <c r="Q355" s="426"/>
      <c r="R355" s="426"/>
      <c r="S355" s="426"/>
      <c r="T355" s="426"/>
      <c r="U355" s="426"/>
      <c r="V355" s="426"/>
      <c r="W355" s="426"/>
      <c r="X355" s="426"/>
      <c r="Y355" s="426"/>
      <c r="Z355" s="426"/>
      <c r="AA355" s="426"/>
      <c r="AB355" s="426"/>
      <c r="AC355" s="426"/>
    </row>
    <row r="356" spans="1:29" s="423" customFormat="1" ht="15.75">
      <c r="A356" s="421"/>
      <c r="B356" s="422"/>
      <c r="D356" s="424"/>
      <c r="E356" s="425"/>
      <c r="G356" s="424"/>
      <c r="H356" s="425"/>
      <c r="J356" s="424"/>
      <c r="K356" s="425"/>
      <c r="M356" s="424"/>
      <c r="N356" s="424"/>
      <c r="O356" s="425"/>
      <c r="Q356" s="426"/>
      <c r="R356" s="426"/>
      <c r="S356" s="426"/>
      <c r="T356" s="426"/>
      <c r="U356" s="426"/>
      <c r="V356" s="426"/>
      <c r="W356" s="426"/>
      <c r="X356" s="426"/>
      <c r="Y356" s="426"/>
      <c r="Z356" s="426"/>
      <c r="AA356" s="426"/>
      <c r="AB356" s="426"/>
      <c r="AC356" s="426"/>
    </row>
    <row r="357" spans="1:29" s="423" customFormat="1" ht="15.75">
      <c r="A357" s="421"/>
      <c r="B357" s="422"/>
      <c r="D357" s="424"/>
      <c r="E357" s="425"/>
      <c r="G357" s="424"/>
      <c r="H357" s="425"/>
      <c r="J357" s="424"/>
      <c r="K357" s="425"/>
      <c r="M357" s="424"/>
      <c r="N357" s="424"/>
      <c r="O357" s="425"/>
      <c r="Q357" s="426"/>
      <c r="R357" s="426"/>
      <c r="S357" s="426"/>
      <c r="T357" s="426"/>
      <c r="U357" s="426"/>
      <c r="V357" s="426"/>
      <c r="W357" s="426"/>
      <c r="X357" s="426"/>
      <c r="Y357" s="426"/>
      <c r="Z357" s="426"/>
      <c r="AA357" s="426"/>
      <c r="AB357" s="426"/>
      <c r="AC357" s="426"/>
    </row>
    <row r="358" spans="1:29" s="423" customFormat="1" ht="15.75">
      <c r="A358" s="421"/>
      <c r="B358" s="422"/>
      <c r="D358" s="424"/>
      <c r="E358" s="425"/>
      <c r="G358" s="424"/>
      <c r="H358" s="425"/>
      <c r="J358" s="424"/>
      <c r="K358" s="425"/>
      <c r="M358" s="424"/>
      <c r="N358" s="424"/>
      <c r="O358" s="425"/>
      <c r="Q358" s="426"/>
      <c r="R358" s="426"/>
      <c r="S358" s="426"/>
      <c r="T358" s="426"/>
      <c r="U358" s="426"/>
      <c r="V358" s="426"/>
      <c r="W358" s="426"/>
      <c r="X358" s="426"/>
      <c r="Y358" s="426"/>
      <c r="Z358" s="426"/>
      <c r="AA358" s="426"/>
      <c r="AB358" s="426"/>
      <c r="AC358" s="426"/>
    </row>
    <row r="359" spans="1:29" s="423" customFormat="1" ht="15.75">
      <c r="A359" s="421"/>
      <c r="B359" s="422"/>
      <c r="D359" s="424"/>
      <c r="E359" s="425"/>
      <c r="G359" s="424"/>
      <c r="H359" s="425"/>
      <c r="J359" s="424"/>
      <c r="K359" s="425"/>
      <c r="M359" s="424"/>
      <c r="N359" s="424"/>
      <c r="O359" s="425"/>
      <c r="Q359" s="426"/>
      <c r="R359" s="426"/>
      <c r="S359" s="426"/>
      <c r="T359" s="426"/>
      <c r="U359" s="426"/>
      <c r="V359" s="426"/>
      <c r="W359" s="426"/>
      <c r="X359" s="426"/>
      <c r="Y359" s="426"/>
      <c r="Z359" s="426"/>
      <c r="AA359" s="426"/>
      <c r="AB359" s="426"/>
      <c r="AC359" s="426"/>
    </row>
    <row r="360" spans="1:29" s="423" customFormat="1" ht="15.75">
      <c r="A360" s="421"/>
      <c r="B360" s="422"/>
      <c r="D360" s="424"/>
      <c r="E360" s="425"/>
      <c r="G360" s="424"/>
      <c r="H360" s="425"/>
      <c r="J360" s="424"/>
      <c r="K360" s="425"/>
      <c r="M360" s="424"/>
      <c r="N360" s="424"/>
      <c r="O360" s="425"/>
      <c r="Q360" s="426"/>
      <c r="R360" s="426"/>
      <c r="S360" s="426"/>
      <c r="T360" s="426"/>
      <c r="U360" s="426"/>
      <c r="V360" s="426"/>
      <c r="W360" s="426"/>
      <c r="X360" s="426"/>
      <c r="Y360" s="426"/>
      <c r="Z360" s="426"/>
      <c r="AA360" s="426"/>
      <c r="AB360" s="426"/>
      <c r="AC360" s="426"/>
    </row>
    <row r="361" spans="1:29" s="423" customFormat="1" ht="15.75">
      <c r="A361" s="421"/>
      <c r="B361" s="422"/>
      <c r="D361" s="424"/>
      <c r="E361" s="425"/>
      <c r="G361" s="424"/>
      <c r="H361" s="425"/>
      <c r="J361" s="424"/>
      <c r="K361" s="425"/>
      <c r="M361" s="424"/>
      <c r="N361" s="424"/>
      <c r="O361" s="425"/>
      <c r="Q361" s="426"/>
      <c r="R361" s="426"/>
      <c r="S361" s="426"/>
      <c r="T361" s="426"/>
      <c r="U361" s="426"/>
      <c r="V361" s="426"/>
      <c r="W361" s="426"/>
      <c r="X361" s="426"/>
      <c r="Y361" s="426"/>
      <c r="Z361" s="426"/>
      <c r="AA361" s="426"/>
      <c r="AB361" s="426"/>
      <c r="AC361" s="426"/>
    </row>
    <row r="362" spans="1:29" s="423" customFormat="1" ht="15.75">
      <c r="A362" s="421"/>
      <c r="B362" s="422"/>
      <c r="D362" s="424"/>
      <c r="E362" s="425"/>
      <c r="G362" s="424"/>
      <c r="H362" s="425"/>
      <c r="J362" s="424"/>
      <c r="K362" s="425"/>
      <c r="M362" s="424"/>
      <c r="N362" s="424"/>
      <c r="O362" s="425"/>
      <c r="Q362" s="426"/>
      <c r="R362" s="426"/>
      <c r="S362" s="426"/>
      <c r="T362" s="426"/>
      <c r="U362" s="426"/>
      <c r="V362" s="426"/>
      <c r="W362" s="426"/>
      <c r="X362" s="426"/>
      <c r="Y362" s="426"/>
      <c r="Z362" s="426"/>
      <c r="AA362" s="426"/>
      <c r="AB362" s="426"/>
      <c r="AC362" s="426"/>
    </row>
    <row r="363" spans="1:29" s="423" customFormat="1" ht="15.75">
      <c r="A363" s="421"/>
      <c r="B363" s="422"/>
      <c r="D363" s="424"/>
      <c r="E363" s="425"/>
      <c r="G363" s="424"/>
      <c r="H363" s="425"/>
      <c r="J363" s="424"/>
      <c r="K363" s="425"/>
      <c r="M363" s="424"/>
      <c r="N363" s="424"/>
      <c r="O363" s="425"/>
      <c r="Q363" s="426"/>
      <c r="R363" s="426"/>
      <c r="S363" s="426"/>
      <c r="T363" s="426"/>
      <c r="U363" s="426"/>
      <c r="V363" s="426"/>
      <c r="W363" s="426"/>
      <c r="X363" s="426"/>
      <c r="Y363" s="426"/>
      <c r="Z363" s="426"/>
      <c r="AA363" s="426"/>
      <c r="AB363" s="426"/>
      <c r="AC363" s="426"/>
    </row>
    <row r="364" spans="1:29" s="423" customFormat="1" ht="15.75">
      <c r="A364" s="421"/>
      <c r="B364" s="422"/>
      <c r="D364" s="424"/>
      <c r="E364" s="425"/>
      <c r="G364" s="424"/>
      <c r="H364" s="425"/>
      <c r="J364" s="424"/>
      <c r="K364" s="425"/>
      <c r="M364" s="424"/>
      <c r="N364" s="424"/>
      <c r="O364" s="425"/>
      <c r="Q364" s="426"/>
      <c r="R364" s="426"/>
      <c r="S364" s="426"/>
      <c r="T364" s="426"/>
      <c r="U364" s="426"/>
      <c r="V364" s="426"/>
      <c r="W364" s="426"/>
      <c r="X364" s="426"/>
      <c r="Y364" s="426"/>
      <c r="Z364" s="426"/>
      <c r="AA364" s="426"/>
      <c r="AB364" s="426"/>
      <c r="AC364" s="426"/>
    </row>
    <row r="365" spans="1:29" s="423" customFormat="1" ht="15.75">
      <c r="A365" s="421"/>
      <c r="B365" s="422"/>
      <c r="D365" s="424"/>
      <c r="E365" s="425"/>
      <c r="G365" s="424"/>
      <c r="H365" s="425"/>
      <c r="J365" s="424"/>
      <c r="K365" s="425"/>
      <c r="M365" s="424"/>
      <c r="N365" s="424"/>
      <c r="O365" s="425"/>
      <c r="Q365" s="426"/>
      <c r="R365" s="426"/>
      <c r="S365" s="426"/>
      <c r="T365" s="426"/>
      <c r="U365" s="426"/>
      <c r="V365" s="426"/>
      <c r="W365" s="426"/>
      <c r="X365" s="426"/>
      <c r="Y365" s="426"/>
      <c r="Z365" s="426"/>
      <c r="AA365" s="426"/>
      <c r="AB365" s="426"/>
      <c r="AC365" s="426"/>
    </row>
    <row r="366" spans="1:29" s="423" customFormat="1" ht="15.75">
      <c r="A366" s="421"/>
      <c r="B366" s="422"/>
      <c r="D366" s="424"/>
      <c r="E366" s="425"/>
      <c r="G366" s="424"/>
      <c r="H366" s="425"/>
      <c r="J366" s="424"/>
      <c r="K366" s="425"/>
      <c r="M366" s="424"/>
      <c r="N366" s="424"/>
      <c r="O366" s="425"/>
      <c r="Q366" s="426"/>
      <c r="R366" s="426"/>
      <c r="S366" s="426"/>
      <c r="T366" s="426"/>
      <c r="U366" s="426"/>
      <c r="V366" s="426"/>
      <c r="W366" s="426"/>
      <c r="X366" s="426"/>
      <c r="Y366" s="426"/>
      <c r="Z366" s="426"/>
      <c r="AA366" s="426"/>
      <c r="AB366" s="426"/>
      <c r="AC366" s="426"/>
    </row>
    <row r="367" spans="1:29" s="423" customFormat="1" ht="15.75">
      <c r="A367" s="421"/>
      <c r="B367" s="422"/>
      <c r="D367" s="424"/>
      <c r="E367" s="425"/>
      <c r="G367" s="424"/>
      <c r="H367" s="425"/>
      <c r="J367" s="424"/>
      <c r="K367" s="425"/>
      <c r="M367" s="424"/>
      <c r="N367" s="424"/>
      <c r="O367" s="425"/>
      <c r="Q367" s="426"/>
      <c r="R367" s="426"/>
      <c r="S367" s="426"/>
      <c r="T367" s="426"/>
      <c r="U367" s="426"/>
      <c r="V367" s="426"/>
      <c r="W367" s="426"/>
      <c r="X367" s="426"/>
      <c r="Y367" s="426"/>
      <c r="Z367" s="426"/>
      <c r="AA367" s="426"/>
      <c r="AB367" s="426"/>
      <c r="AC367" s="426"/>
    </row>
    <row r="368" spans="1:29" s="423" customFormat="1" ht="15.75">
      <c r="A368" s="421"/>
      <c r="B368" s="422"/>
      <c r="D368" s="424"/>
      <c r="E368" s="425"/>
      <c r="G368" s="424"/>
      <c r="H368" s="425"/>
      <c r="J368" s="424"/>
      <c r="K368" s="425"/>
      <c r="M368" s="424"/>
      <c r="N368" s="424"/>
      <c r="O368" s="425"/>
      <c r="Q368" s="426"/>
      <c r="R368" s="426"/>
      <c r="S368" s="426"/>
      <c r="T368" s="426"/>
      <c r="U368" s="426"/>
      <c r="V368" s="426"/>
      <c r="W368" s="426"/>
      <c r="X368" s="426"/>
      <c r="Y368" s="426"/>
      <c r="Z368" s="426"/>
      <c r="AA368" s="426"/>
      <c r="AB368" s="426"/>
      <c r="AC368" s="426"/>
    </row>
    <row r="369" spans="1:29" s="423" customFormat="1" ht="15.75">
      <c r="A369" s="421"/>
      <c r="B369" s="422"/>
      <c r="D369" s="424"/>
      <c r="E369" s="425"/>
      <c r="G369" s="424"/>
      <c r="H369" s="425"/>
      <c r="J369" s="424"/>
      <c r="K369" s="425"/>
      <c r="M369" s="424"/>
      <c r="N369" s="424"/>
      <c r="O369" s="425"/>
      <c r="Q369" s="426"/>
      <c r="R369" s="426"/>
      <c r="S369" s="426"/>
      <c r="T369" s="426"/>
      <c r="U369" s="426"/>
      <c r="V369" s="426"/>
      <c r="W369" s="426"/>
      <c r="X369" s="426"/>
      <c r="Y369" s="426"/>
      <c r="Z369" s="426"/>
      <c r="AA369" s="426"/>
      <c r="AB369" s="426"/>
      <c r="AC369" s="426"/>
    </row>
    <row r="370" spans="1:29" s="423" customFormat="1" ht="15.75">
      <c r="A370" s="421"/>
      <c r="B370" s="422"/>
      <c r="D370" s="424"/>
      <c r="E370" s="425"/>
      <c r="G370" s="424"/>
      <c r="H370" s="425"/>
      <c r="J370" s="424"/>
      <c r="K370" s="425"/>
      <c r="M370" s="424"/>
      <c r="N370" s="424"/>
      <c r="O370" s="425"/>
      <c r="Q370" s="426"/>
      <c r="R370" s="426"/>
      <c r="S370" s="426"/>
      <c r="T370" s="426"/>
      <c r="U370" s="426"/>
      <c r="V370" s="426"/>
      <c r="W370" s="426"/>
      <c r="X370" s="426"/>
      <c r="Y370" s="426"/>
      <c r="Z370" s="426"/>
      <c r="AA370" s="426"/>
      <c r="AB370" s="426"/>
      <c r="AC370" s="426"/>
    </row>
    <row r="371" spans="1:29" s="423" customFormat="1" ht="15.75">
      <c r="A371" s="421"/>
      <c r="B371" s="422"/>
      <c r="D371" s="424"/>
      <c r="E371" s="425"/>
      <c r="G371" s="424"/>
      <c r="H371" s="425"/>
      <c r="J371" s="424"/>
      <c r="K371" s="425"/>
      <c r="M371" s="424"/>
      <c r="N371" s="424"/>
      <c r="O371" s="425"/>
      <c r="Q371" s="426"/>
      <c r="R371" s="426"/>
      <c r="S371" s="426"/>
      <c r="T371" s="426"/>
      <c r="U371" s="426"/>
      <c r="V371" s="426"/>
      <c r="W371" s="426"/>
      <c r="X371" s="426"/>
      <c r="Y371" s="426"/>
      <c r="Z371" s="426"/>
      <c r="AA371" s="426"/>
      <c r="AB371" s="426"/>
      <c r="AC371" s="426"/>
    </row>
    <row r="372" spans="1:29" s="423" customFormat="1" ht="15.75">
      <c r="A372" s="421"/>
      <c r="B372" s="422"/>
      <c r="D372" s="424"/>
      <c r="E372" s="425"/>
      <c r="G372" s="424"/>
      <c r="H372" s="425"/>
      <c r="J372" s="424"/>
      <c r="K372" s="425"/>
      <c r="M372" s="424"/>
      <c r="N372" s="424"/>
      <c r="O372" s="425"/>
      <c r="Q372" s="426"/>
      <c r="R372" s="426"/>
      <c r="S372" s="426"/>
      <c r="T372" s="426"/>
      <c r="U372" s="426"/>
      <c r="V372" s="426"/>
      <c r="W372" s="426"/>
      <c r="X372" s="426"/>
      <c r="Y372" s="426"/>
      <c r="Z372" s="426"/>
      <c r="AA372" s="426"/>
      <c r="AB372" s="426"/>
      <c r="AC372" s="426"/>
    </row>
    <row r="373" spans="1:29" s="423" customFormat="1" ht="15.75">
      <c r="A373" s="421"/>
      <c r="B373" s="422"/>
      <c r="D373" s="424"/>
      <c r="E373" s="425"/>
      <c r="G373" s="424"/>
      <c r="H373" s="425"/>
      <c r="J373" s="424"/>
      <c r="K373" s="425"/>
      <c r="M373" s="424"/>
      <c r="N373" s="424"/>
      <c r="O373" s="425"/>
      <c r="Q373" s="426"/>
      <c r="R373" s="426"/>
      <c r="S373" s="426"/>
      <c r="T373" s="426"/>
      <c r="U373" s="426"/>
      <c r="V373" s="426"/>
      <c r="W373" s="426"/>
      <c r="X373" s="426"/>
      <c r="Y373" s="426"/>
      <c r="Z373" s="426"/>
      <c r="AA373" s="426"/>
      <c r="AB373" s="426"/>
      <c r="AC373" s="426"/>
    </row>
    <row r="374" spans="1:29" s="423" customFormat="1" ht="15.75">
      <c r="A374" s="421"/>
      <c r="B374" s="422"/>
      <c r="D374" s="424"/>
      <c r="E374" s="425"/>
      <c r="G374" s="424"/>
      <c r="H374" s="425"/>
      <c r="J374" s="424"/>
      <c r="K374" s="425"/>
      <c r="M374" s="424"/>
      <c r="N374" s="424"/>
      <c r="O374" s="425"/>
      <c r="Q374" s="426"/>
      <c r="R374" s="426"/>
      <c r="S374" s="426"/>
      <c r="T374" s="426"/>
      <c r="U374" s="426"/>
      <c r="V374" s="426"/>
      <c r="W374" s="426"/>
      <c r="X374" s="426"/>
      <c r="Y374" s="426"/>
      <c r="Z374" s="426"/>
      <c r="AA374" s="426"/>
      <c r="AB374" s="426"/>
      <c r="AC374" s="426"/>
    </row>
    <row r="375" spans="1:29" s="423" customFormat="1" ht="15.75">
      <c r="A375" s="421"/>
      <c r="B375" s="422"/>
      <c r="D375" s="424"/>
      <c r="E375" s="425"/>
      <c r="G375" s="424"/>
      <c r="H375" s="425"/>
      <c r="J375" s="424"/>
      <c r="K375" s="425"/>
      <c r="M375" s="424"/>
      <c r="N375" s="424"/>
      <c r="O375" s="425"/>
      <c r="Q375" s="426"/>
      <c r="R375" s="426"/>
      <c r="S375" s="426"/>
      <c r="T375" s="426"/>
      <c r="U375" s="426"/>
      <c r="V375" s="426"/>
      <c r="W375" s="426"/>
      <c r="X375" s="426"/>
      <c r="Y375" s="426"/>
      <c r="Z375" s="426"/>
      <c r="AA375" s="426"/>
      <c r="AB375" s="426"/>
      <c r="AC375" s="426"/>
    </row>
    <row r="376" spans="1:29" s="423" customFormat="1" ht="15.75">
      <c r="A376" s="421"/>
      <c r="B376" s="422"/>
      <c r="D376" s="424"/>
      <c r="E376" s="425"/>
      <c r="G376" s="424"/>
      <c r="H376" s="425"/>
      <c r="J376" s="424"/>
      <c r="K376" s="425"/>
      <c r="M376" s="424"/>
      <c r="N376" s="424"/>
      <c r="O376" s="425"/>
      <c r="Q376" s="426"/>
      <c r="R376" s="426"/>
      <c r="S376" s="426"/>
      <c r="T376" s="426"/>
      <c r="U376" s="426"/>
      <c r="V376" s="426"/>
      <c r="W376" s="426"/>
      <c r="X376" s="426"/>
      <c r="Y376" s="426"/>
      <c r="Z376" s="426"/>
      <c r="AA376" s="426"/>
      <c r="AB376" s="426"/>
      <c r="AC376" s="426"/>
    </row>
    <row r="377" spans="1:29" s="423" customFormat="1" ht="15.75">
      <c r="A377" s="421"/>
      <c r="B377" s="422"/>
      <c r="D377" s="424"/>
      <c r="E377" s="425"/>
      <c r="G377" s="424"/>
      <c r="H377" s="425"/>
      <c r="J377" s="424"/>
      <c r="K377" s="425"/>
      <c r="M377" s="424"/>
      <c r="N377" s="424"/>
      <c r="O377" s="425"/>
      <c r="Q377" s="426"/>
      <c r="R377" s="426"/>
      <c r="S377" s="426"/>
      <c r="T377" s="426"/>
      <c r="U377" s="426"/>
      <c r="V377" s="426"/>
      <c r="W377" s="426"/>
      <c r="X377" s="426"/>
      <c r="Y377" s="426"/>
      <c r="Z377" s="426"/>
      <c r="AA377" s="426"/>
      <c r="AB377" s="426"/>
      <c r="AC377" s="426"/>
    </row>
    <row r="378" spans="1:29" s="423" customFormat="1" ht="15.75">
      <c r="A378" s="421"/>
      <c r="B378" s="422"/>
      <c r="D378" s="424"/>
      <c r="E378" s="425"/>
      <c r="G378" s="424"/>
      <c r="H378" s="425"/>
      <c r="J378" s="424"/>
      <c r="K378" s="425"/>
      <c r="M378" s="424"/>
      <c r="N378" s="424"/>
      <c r="O378" s="425"/>
      <c r="Q378" s="426"/>
      <c r="R378" s="426"/>
      <c r="S378" s="426"/>
      <c r="T378" s="426"/>
      <c r="U378" s="426"/>
      <c r="V378" s="426"/>
      <c r="W378" s="426"/>
      <c r="X378" s="426"/>
      <c r="Y378" s="426"/>
      <c r="Z378" s="426"/>
      <c r="AA378" s="426"/>
      <c r="AB378" s="426"/>
      <c r="AC378" s="426"/>
    </row>
    <row r="379" spans="1:29" s="423" customFormat="1" ht="15.75">
      <c r="A379" s="421"/>
      <c r="B379" s="422"/>
      <c r="D379" s="424"/>
      <c r="E379" s="425"/>
      <c r="G379" s="424"/>
      <c r="H379" s="425"/>
      <c r="J379" s="424"/>
      <c r="K379" s="425"/>
      <c r="M379" s="424"/>
      <c r="N379" s="424"/>
      <c r="O379" s="425"/>
      <c r="Q379" s="426"/>
      <c r="R379" s="426"/>
      <c r="S379" s="426"/>
      <c r="T379" s="426"/>
      <c r="U379" s="426"/>
      <c r="V379" s="426"/>
      <c r="W379" s="426"/>
      <c r="X379" s="426"/>
      <c r="Y379" s="426"/>
      <c r="Z379" s="426"/>
      <c r="AA379" s="426"/>
      <c r="AB379" s="426"/>
      <c r="AC379" s="426"/>
    </row>
    <row r="380" spans="1:29" s="423" customFormat="1" ht="15.75">
      <c r="A380" s="421"/>
      <c r="B380" s="422"/>
      <c r="D380" s="424"/>
      <c r="E380" s="425"/>
      <c r="G380" s="424"/>
      <c r="H380" s="425"/>
      <c r="J380" s="424"/>
      <c r="K380" s="425"/>
      <c r="M380" s="424"/>
      <c r="N380" s="424"/>
      <c r="O380" s="425"/>
      <c r="Q380" s="426"/>
      <c r="R380" s="426"/>
      <c r="S380" s="426"/>
      <c r="T380" s="426"/>
      <c r="U380" s="426"/>
      <c r="V380" s="426"/>
      <c r="W380" s="426"/>
      <c r="X380" s="426"/>
      <c r="Y380" s="426"/>
      <c r="Z380" s="426"/>
      <c r="AA380" s="426"/>
      <c r="AB380" s="426"/>
      <c r="AC380" s="426"/>
    </row>
    <row r="381" spans="1:29" s="423" customFormat="1" ht="15.75">
      <c r="A381" s="421"/>
      <c r="B381" s="422"/>
      <c r="D381" s="424"/>
      <c r="E381" s="425"/>
      <c r="G381" s="424"/>
      <c r="H381" s="425"/>
      <c r="J381" s="424"/>
      <c r="K381" s="425"/>
      <c r="M381" s="424"/>
      <c r="N381" s="424"/>
      <c r="O381" s="425"/>
      <c r="Q381" s="426"/>
      <c r="R381" s="426"/>
      <c r="S381" s="426"/>
      <c r="T381" s="426"/>
      <c r="U381" s="426"/>
      <c r="V381" s="426"/>
      <c r="W381" s="426"/>
      <c r="X381" s="426"/>
      <c r="Y381" s="426"/>
      <c r="Z381" s="426"/>
      <c r="AA381" s="426"/>
      <c r="AB381" s="426"/>
      <c r="AC381" s="426"/>
    </row>
    <row r="382" spans="1:29" s="423" customFormat="1" ht="15.75">
      <c r="A382" s="421"/>
      <c r="B382" s="422"/>
      <c r="D382" s="424"/>
      <c r="E382" s="425"/>
      <c r="G382" s="424"/>
      <c r="H382" s="425"/>
      <c r="J382" s="424"/>
      <c r="K382" s="425"/>
      <c r="M382" s="424"/>
      <c r="N382" s="424"/>
      <c r="O382" s="425"/>
      <c r="Q382" s="426"/>
      <c r="R382" s="426"/>
      <c r="S382" s="426"/>
      <c r="T382" s="426"/>
      <c r="U382" s="426"/>
      <c r="V382" s="426"/>
      <c r="W382" s="426"/>
      <c r="X382" s="426"/>
      <c r="Y382" s="426"/>
      <c r="Z382" s="426"/>
      <c r="AA382" s="426"/>
      <c r="AB382" s="426"/>
      <c r="AC382" s="426"/>
    </row>
    <row r="383" spans="1:29" s="423" customFormat="1" ht="15.75">
      <c r="A383" s="421"/>
      <c r="B383" s="422"/>
      <c r="D383" s="424"/>
      <c r="E383" s="425"/>
      <c r="G383" s="424"/>
      <c r="H383" s="425"/>
      <c r="J383" s="424"/>
      <c r="K383" s="425"/>
      <c r="M383" s="424"/>
      <c r="N383" s="424"/>
      <c r="O383" s="425"/>
      <c r="Q383" s="426"/>
      <c r="R383" s="426"/>
      <c r="S383" s="426"/>
      <c r="T383" s="426"/>
      <c r="U383" s="426"/>
      <c r="V383" s="426"/>
      <c r="W383" s="426"/>
      <c r="X383" s="426"/>
      <c r="Y383" s="426"/>
      <c r="Z383" s="426"/>
      <c r="AA383" s="426"/>
      <c r="AB383" s="426"/>
      <c r="AC383" s="426"/>
    </row>
    <row r="384" spans="1:29" s="423" customFormat="1" ht="15.75">
      <c r="A384" s="421"/>
      <c r="B384" s="422"/>
      <c r="D384" s="424"/>
      <c r="E384" s="425"/>
      <c r="G384" s="424"/>
      <c r="H384" s="425"/>
      <c r="J384" s="424"/>
      <c r="K384" s="425"/>
      <c r="M384" s="424"/>
      <c r="N384" s="424"/>
      <c r="O384" s="425"/>
      <c r="Q384" s="426"/>
      <c r="R384" s="426"/>
      <c r="S384" s="426"/>
      <c r="T384" s="426"/>
      <c r="U384" s="426"/>
      <c r="V384" s="426"/>
      <c r="W384" s="426"/>
      <c r="X384" s="426"/>
      <c r="Y384" s="426"/>
      <c r="Z384" s="426"/>
      <c r="AA384" s="426"/>
      <c r="AB384" s="426"/>
      <c r="AC384" s="426"/>
    </row>
    <row r="385" spans="1:29" s="423" customFormat="1" ht="15.75">
      <c r="A385" s="421"/>
      <c r="B385" s="422"/>
      <c r="D385" s="424"/>
      <c r="E385" s="425"/>
      <c r="G385" s="424"/>
      <c r="H385" s="425"/>
      <c r="J385" s="424"/>
      <c r="K385" s="425"/>
      <c r="M385" s="424"/>
      <c r="N385" s="424"/>
      <c r="O385" s="425"/>
      <c r="Q385" s="426"/>
      <c r="R385" s="426"/>
      <c r="S385" s="426"/>
      <c r="T385" s="426"/>
      <c r="U385" s="426"/>
      <c r="V385" s="426"/>
      <c r="W385" s="426"/>
      <c r="X385" s="426"/>
      <c r="Y385" s="426"/>
      <c r="Z385" s="426"/>
      <c r="AA385" s="426"/>
      <c r="AB385" s="426"/>
      <c r="AC385" s="426"/>
    </row>
    <row r="386" spans="1:29" s="423" customFormat="1" ht="15.75">
      <c r="A386" s="421"/>
      <c r="B386" s="422"/>
      <c r="D386" s="424"/>
      <c r="E386" s="425"/>
      <c r="G386" s="424"/>
      <c r="H386" s="425"/>
      <c r="J386" s="424"/>
      <c r="K386" s="425"/>
      <c r="M386" s="424"/>
      <c r="N386" s="424"/>
      <c r="O386" s="425"/>
      <c r="Q386" s="426"/>
      <c r="R386" s="426"/>
      <c r="S386" s="426"/>
      <c r="T386" s="426"/>
      <c r="U386" s="426"/>
      <c r="V386" s="426"/>
      <c r="W386" s="426"/>
      <c r="X386" s="426"/>
      <c r="Y386" s="426"/>
      <c r="Z386" s="426"/>
      <c r="AA386" s="426"/>
      <c r="AB386" s="426"/>
      <c r="AC386" s="426"/>
    </row>
    <row r="387" spans="1:29" s="423" customFormat="1" ht="15.75">
      <c r="A387" s="421"/>
      <c r="B387" s="422"/>
      <c r="D387" s="424"/>
      <c r="E387" s="425"/>
      <c r="G387" s="424"/>
      <c r="H387" s="425"/>
      <c r="J387" s="424"/>
      <c r="K387" s="425"/>
      <c r="M387" s="424"/>
      <c r="N387" s="424"/>
      <c r="O387" s="425"/>
      <c r="Q387" s="426"/>
      <c r="R387" s="426"/>
      <c r="S387" s="426"/>
      <c r="T387" s="426"/>
      <c r="U387" s="426"/>
      <c r="V387" s="426"/>
      <c r="W387" s="426"/>
      <c r="X387" s="426"/>
      <c r="Y387" s="426"/>
      <c r="Z387" s="426"/>
      <c r="AA387" s="426"/>
      <c r="AB387" s="426"/>
      <c r="AC387" s="426"/>
    </row>
    <row r="388" spans="1:29" s="423" customFormat="1" ht="15.75">
      <c r="A388" s="421"/>
      <c r="B388" s="422"/>
      <c r="D388" s="424"/>
      <c r="E388" s="425"/>
      <c r="G388" s="424"/>
      <c r="H388" s="425"/>
      <c r="J388" s="424"/>
      <c r="K388" s="425"/>
      <c r="M388" s="424"/>
      <c r="N388" s="424"/>
      <c r="O388" s="425"/>
      <c r="Q388" s="426"/>
      <c r="R388" s="426"/>
      <c r="S388" s="426"/>
      <c r="T388" s="426"/>
      <c r="U388" s="426"/>
      <c r="V388" s="426"/>
      <c r="W388" s="426"/>
      <c r="X388" s="426"/>
      <c r="Y388" s="426"/>
      <c r="Z388" s="426"/>
      <c r="AA388" s="426"/>
      <c r="AB388" s="426"/>
      <c r="AC388" s="426"/>
    </row>
    <row r="389" spans="1:29" s="423" customFormat="1" ht="15.75">
      <c r="A389" s="421"/>
      <c r="B389" s="422"/>
      <c r="D389" s="424"/>
      <c r="E389" s="425"/>
      <c r="G389" s="424"/>
      <c r="H389" s="425"/>
      <c r="J389" s="424"/>
      <c r="K389" s="425"/>
      <c r="M389" s="424"/>
      <c r="N389" s="424"/>
      <c r="O389" s="425"/>
      <c r="Q389" s="426"/>
      <c r="R389" s="426"/>
      <c r="S389" s="426"/>
      <c r="T389" s="426"/>
      <c r="U389" s="426"/>
      <c r="V389" s="426"/>
      <c r="W389" s="426"/>
      <c r="X389" s="426"/>
      <c r="Y389" s="426"/>
      <c r="Z389" s="426"/>
      <c r="AA389" s="426"/>
      <c r="AB389" s="426"/>
      <c r="AC389" s="426"/>
    </row>
    <row r="390" spans="1:29" s="423" customFormat="1" ht="15.75">
      <c r="A390" s="421"/>
      <c r="B390" s="422"/>
      <c r="D390" s="424"/>
      <c r="E390" s="425"/>
      <c r="G390" s="424"/>
      <c r="H390" s="425"/>
      <c r="J390" s="424"/>
      <c r="K390" s="425"/>
      <c r="M390" s="424"/>
      <c r="N390" s="424"/>
      <c r="O390" s="425"/>
      <c r="Q390" s="426"/>
      <c r="R390" s="426"/>
      <c r="S390" s="426"/>
      <c r="T390" s="426"/>
      <c r="U390" s="426"/>
      <c r="V390" s="426"/>
      <c r="W390" s="426"/>
      <c r="X390" s="426"/>
      <c r="Y390" s="426"/>
      <c r="Z390" s="426"/>
      <c r="AA390" s="426"/>
      <c r="AB390" s="426"/>
      <c r="AC390" s="426"/>
    </row>
    <row r="391" spans="1:29" s="423" customFormat="1" ht="15.75">
      <c r="A391" s="421"/>
      <c r="B391" s="422"/>
      <c r="D391" s="424"/>
      <c r="E391" s="425"/>
      <c r="G391" s="424"/>
      <c r="H391" s="425"/>
      <c r="J391" s="424"/>
      <c r="K391" s="425"/>
      <c r="M391" s="424"/>
      <c r="N391" s="424"/>
      <c r="O391" s="425"/>
      <c r="Q391" s="426"/>
      <c r="R391" s="426"/>
      <c r="S391" s="426"/>
      <c r="T391" s="426"/>
      <c r="U391" s="426"/>
      <c r="V391" s="426"/>
      <c r="W391" s="426"/>
      <c r="X391" s="426"/>
      <c r="Y391" s="426"/>
      <c r="Z391" s="426"/>
      <c r="AA391" s="426"/>
      <c r="AB391" s="426"/>
      <c r="AC391" s="426"/>
    </row>
    <row r="392" spans="1:29" s="423" customFormat="1" ht="15.75">
      <c r="A392" s="421"/>
      <c r="B392" s="422"/>
      <c r="D392" s="424"/>
      <c r="E392" s="425"/>
      <c r="G392" s="424"/>
      <c r="H392" s="425"/>
      <c r="J392" s="424"/>
      <c r="K392" s="425"/>
      <c r="M392" s="424"/>
      <c r="N392" s="424"/>
      <c r="O392" s="425"/>
      <c r="Q392" s="426"/>
      <c r="R392" s="426"/>
      <c r="S392" s="426"/>
      <c r="T392" s="426"/>
      <c r="U392" s="426"/>
      <c r="V392" s="426"/>
      <c r="W392" s="426"/>
      <c r="X392" s="426"/>
      <c r="Y392" s="426"/>
      <c r="Z392" s="426"/>
      <c r="AA392" s="426"/>
      <c r="AB392" s="426"/>
      <c r="AC392" s="426"/>
    </row>
    <row r="393" spans="1:29" s="423" customFormat="1" ht="15.75">
      <c r="A393" s="421"/>
      <c r="B393" s="422"/>
      <c r="D393" s="424"/>
      <c r="E393" s="425"/>
      <c r="G393" s="424"/>
      <c r="H393" s="425"/>
      <c r="J393" s="424"/>
      <c r="K393" s="425"/>
      <c r="M393" s="424"/>
      <c r="N393" s="424"/>
      <c r="O393" s="425"/>
      <c r="Q393" s="426"/>
      <c r="R393" s="426"/>
      <c r="S393" s="426"/>
      <c r="T393" s="426"/>
      <c r="U393" s="426"/>
      <c r="V393" s="426"/>
      <c r="W393" s="426"/>
      <c r="X393" s="426"/>
      <c r="Y393" s="426"/>
      <c r="Z393" s="426"/>
      <c r="AA393" s="426"/>
      <c r="AB393" s="426"/>
      <c r="AC393" s="426"/>
    </row>
    <row r="394" spans="1:29" s="423" customFormat="1" ht="15.75">
      <c r="A394" s="421"/>
      <c r="B394" s="422"/>
      <c r="D394" s="424"/>
      <c r="E394" s="425"/>
      <c r="G394" s="424"/>
      <c r="H394" s="425"/>
      <c r="J394" s="424"/>
      <c r="K394" s="425"/>
      <c r="M394" s="424"/>
      <c r="N394" s="424"/>
      <c r="O394" s="425"/>
      <c r="Q394" s="426"/>
      <c r="R394" s="426"/>
      <c r="S394" s="426"/>
      <c r="T394" s="426"/>
      <c r="U394" s="426"/>
      <c r="V394" s="426"/>
      <c r="W394" s="426"/>
      <c r="X394" s="426"/>
      <c r="Y394" s="426"/>
      <c r="Z394" s="426"/>
      <c r="AA394" s="426"/>
      <c r="AB394" s="426"/>
      <c r="AC394" s="426"/>
    </row>
    <row r="395" spans="1:29" s="423" customFormat="1" ht="15.75">
      <c r="A395" s="421"/>
      <c r="B395" s="422"/>
      <c r="D395" s="424"/>
      <c r="E395" s="425"/>
      <c r="G395" s="424"/>
      <c r="H395" s="425"/>
      <c r="J395" s="424"/>
      <c r="K395" s="425"/>
      <c r="M395" s="424"/>
      <c r="N395" s="424"/>
      <c r="O395" s="425"/>
      <c r="Q395" s="426"/>
      <c r="R395" s="426"/>
      <c r="S395" s="426"/>
      <c r="T395" s="426"/>
      <c r="U395" s="426"/>
      <c r="V395" s="426"/>
      <c r="W395" s="426"/>
      <c r="X395" s="426"/>
      <c r="Y395" s="426"/>
      <c r="Z395" s="426"/>
      <c r="AA395" s="426"/>
      <c r="AB395" s="426"/>
      <c r="AC395" s="426"/>
    </row>
    <row r="396" spans="1:29" s="423" customFormat="1" ht="15.75">
      <c r="A396" s="421"/>
      <c r="B396" s="422"/>
      <c r="D396" s="424"/>
      <c r="E396" s="425"/>
      <c r="G396" s="424"/>
      <c r="H396" s="425"/>
      <c r="J396" s="424"/>
      <c r="K396" s="425"/>
      <c r="M396" s="424"/>
      <c r="N396" s="424"/>
      <c r="O396" s="425"/>
      <c r="Q396" s="426"/>
      <c r="R396" s="426"/>
      <c r="S396" s="426"/>
      <c r="T396" s="426"/>
      <c r="U396" s="426"/>
      <c r="V396" s="426"/>
      <c r="W396" s="426"/>
      <c r="X396" s="426"/>
      <c r="Y396" s="426"/>
      <c r="Z396" s="426"/>
      <c r="AA396" s="426"/>
      <c r="AB396" s="426"/>
      <c r="AC396" s="426"/>
    </row>
    <row r="397" spans="1:29" s="423" customFormat="1" ht="15.75">
      <c r="A397" s="421"/>
      <c r="B397" s="422"/>
      <c r="D397" s="424"/>
      <c r="E397" s="425"/>
      <c r="G397" s="424"/>
      <c r="H397" s="425"/>
      <c r="J397" s="424"/>
      <c r="K397" s="425"/>
      <c r="M397" s="424"/>
      <c r="N397" s="424"/>
      <c r="O397" s="425"/>
      <c r="Q397" s="426"/>
      <c r="R397" s="426"/>
      <c r="S397" s="426"/>
      <c r="T397" s="426"/>
      <c r="U397" s="426"/>
      <c r="V397" s="426"/>
      <c r="W397" s="426"/>
      <c r="X397" s="426"/>
      <c r="Y397" s="426"/>
      <c r="Z397" s="426"/>
      <c r="AA397" s="426"/>
      <c r="AB397" s="426"/>
      <c r="AC397" s="426"/>
    </row>
    <row r="398" spans="1:29" s="423" customFormat="1" ht="15.75">
      <c r="A398" s="421"/>
      <c r="B398" s="422"/>
      <c r="D398" s="424"/>
      <c r="E398" s="425"/>
      <c r="G398" s="424"/>
      <c r="H398" s="425"/>
      <c r="J398" s="424"/>
      <c r="K398" s="425"/>
      <c r="M398" s="424"/>
      <c r="N398" s="424"/>
      <c r="O398" s="425"/>
      <c r="Q398" s="426"/>
      <c r="R398" s="426"/>
      <c r="S398" s="426"/>
      <c r="T398" s="426"/>
      <c r="U398" s="426"/>
      <c r="V398" s="426"/>
      <c r="W398" s="426"/>
      <c r="X398" s="426"/>
      <c r="Y398" s="426"/>
      <c r="Z398" s="426"/>
      <c r="AA398" s="426"/>
      <c r="AB398" s="426"/>
      <c r="AC398" s="426"/>
    </row>
    <row r="399" spans="1:29" s="423" customFormat="1" ht="15.75">
      <c r="A399" s="421"/>
      <c r="B399" s="422"/>
      <c r="D399" s="424"/>
      <c r="E399" s="425"/>
      <c r="G399" s="424"/>
      <c r="H399" s="425"/>
      <c r="J399" s="424"/>
      <c r="K399" s="425"/>
      <c r="M399" s="424"/>
      <c r="N399" s="424"/>
      <c r="O399" s="425"/>
      <c r="Q399" s="426"/>
      <c r="R399" s="426"/>
      <c r="S399" s="426"/>
      <c r="T399" s="426"/>
      <c r="U399" s="426"/>
      <c r="V399" s="426"/>
      <c r="W399" s="426"/>
      <c r="X399" s="426"/>
      <c r="Y399" s="426"/>
      <c r="Z399" s="426"/>
      <c r="AA399" s="426"/>
      <c r="AB399" s="426"/>
      <c r="AC399" s="426"/>
    </row>
    <row r="400" spans="1:29" s="423" customFormat="1" ht="15.75">
      <c r="A400" s="421"/>
      <c r="B400" s="422"/>
      <c r="D400" s="424"/>
      <c r="E400" s="425"/>
      <c r="G400" s="424"/>
      <c r="H400" s="425"/>
      <c r="J400" s="424"/>
      <c r="K400" s="425"/>
      <c r="M400" s="424"/>
      <c r="N400" s="424"/>
      <c r="O400" s="425"/>
      <c r="Q400" s="426"/>
      <c r="R400" s="426"/>
      <c r="S400" s="426"/>
      <c r="T400" s="426"/>
      <c r="U400" s="426"/>
      <c r="V400" s="426"/>
      <c r="W400" s="426"/>
      <c r="X400" s="426"/>
      <c r="Y400" s="426"/>
      <c r="Z400" s="426"/>
      <c r="AA400" s="426"/>
      <c r="AB400" s="426"/>
      <c r="AC400" s="426"/>
    </row>
    <row r="401" spans="1:29" s="423" customFormat="1" ht="15.75">
      <c r="A401" s="421"/>
      <c r="B401" s="422"/>
      <c r="D401" s="424"/>
      <c r="E401" s="425"/>
      <c r="G401" s="424"/>
      <c r="H401" s="425"/>
      <c r="J401" s="424"/>
      <c r="K401" s="425"/>
      <c r="M401" s="424"/>
      <c r="N401" s="424"/>
      <c r="O401" s="425"/>
      <c r="Q401" s="426"/>
      <c r="R401" s="426"/>
      <c r="S401" s="426"/>
      <c r="T401" s="426"/>
      <c r="U401" s="426"/>
      <c r="V401" s="426"/>
      <c r="W401" s="426"/>
      <c r="X401" s="426"/>
      <c r="Y401" s="426"/>
      <c r="Z401" s="426"/>
      <c r="AA401" s="426"/>
      <c r="AB401" s="426"/>
      <c r="AC401" s="426"/>
    </row>
    <row r="402" spans="1:29" s="423" customFormat="1" ht="15.75">
      <c r="A402" s="421"/>
      <c r="B402" s="422"/>
      <c r="D402" s="424"/>
      <c r="E402" s="425"/>
      <c r="G402" s="424"/>
      <c r="H402" s="425"/>
      <c r="J402" s="424"/>
      <c r="K402" s="425"/>
      <c r="M402" s="424"/>
      <c r="N402" s="424"/>
      <c r="O402" s="425"/>
      <c r="Q402" s="426"/>
      <c r="R402" s="426"/>
      <c r="S402" s="426"/>
      <c r="T402" s="426"/>
      <c r="U402" s="426"/>
      <c r="V402" s="426"/>
      <c r="W402" s="426"/>
      <c r="X402" s="426"/>
      <c r="Y402" s="426"/>
      <c r="Z402" s="426"/>
      <c r="AA402" s="426"/>
      <c r="AB402" s="426"/>
      <c r="AC402" s="426"/>
    </row>
    <row r="403" spans="1:29" s="423" customFormat="1" ht="15.75">
      <c r="A403" s="421"/>
      <c r="B403" s="422"/>
      <c r="D403" s="424"/>
      <c r="E403" s="425"/>
      <c r="G403" s="424"/>
      <c r="H403" s="425"/>
      <c r="J403" s="424"/>
      <c r="K403" s="425"/>
      <c r="M403" s="424"/>
      <c r="N403" s="424"/>
      <c r="O403" s="425"/>
      <c r="Q403" s="426"/>
      <c r="R403" s="426"/>
      <c r="S403" s="426"/>
      <c r="T403" s="426"/>
      <c r="U403" s="426"/>
      <c r="V403" s="426"/>
      <c r="W403" s="426"/>
      <c r="X403" s="426"/>
      <c r="Y403" s="426"/>
      <c r="Z403" s="426"/>
      <c r="AA403" s="426"/>
      <c r="AB403" s="426"/>
      <c r="AC403" s="426"/>
    </row>
    <row r="404" spans="1:29" s="423" customFormat="1" ht="15.75">
      <c r="A404" s="421"/>
      <c r="B404" s="422"/>
      <c r="D404" s="424"/>
      <c r="E404" s="425"/>
      <c r="G404" s="424"/>
      <c r="H404" s="425"/>
      <c r="J404" s="424"/>
      <c r="K404" s="425"/>
      <c r="M404" s="424"/>
      <c r="N404" s="424"/>
      <c r="O404" s="425"/>
      <c r="Q404" s="426"/>
      <c r="R404" s="426"/>
      <c r="S404" s="426"/>
      <c r="T404" s="426"/>
      <c r="U404" s="426"/>
      <c r="V404" s="426"/>
      <c r="W404" s="426"/>
      <c r="X404" s="426"/>
      <c r="Y404" s="426"/>
      <c r="Z404" s="426"/>
      <c r="AA404" s="426"/>
      <c r="AB404" s="426"/>
      <c r="AC404" s="426"/>
    </row>
    <row r="405" spans="1:29" s="423" customFormat="1" ht="15.75">
      <c r="A405" s="421"/>
      <c r="B405" s="422"/>
      <c r="D405" s="424"/>
      <c r="E405" s="425"/>
      <c r="G405" s="424"/>
      <c r="H405" s="425"/>
      <c r="J405" s="424"/>
      <c r="K405" s="425"/>
      <c r="M405" s="424"/>
      <c r="N405" s="424"/>
      <c r="O405" s="425"/>
      <c r="Q405" s="426"/>
      <c r="R405" s="426"/>
      <c r="S405" s="426"/>
      <c r="T405" s="426"/>
      <c r="U405" s="426"/>
      <c r="V405" s="426"/>
      <c r="W405" s="426"/>
      <c r="X405" s="426"/>
      <c r="Y405" s="426"/>
      <c r="Z405" s="426"/>
      <c r="AA405" s="426"/>
      <c r="AB405" s="426"/>
      <c r="AC405" s="426"/>
    </row>
    <row r="406" spans="1:29" s="423" customFormat="1" ht="15.75">
      <c r="A406" s="421"/>
      <c r="B406" s="422"/>
      <c r="D406" s="424"/>
      <c r="E406" s="425"/>
      <c r="G406" s="424"/>
      <c r="H406" s="425"/>
      <c r="J406" s="424"/>
      <c r="K406" s="425"/>
      <c r="M406" s="424"/>
      <c r="N406" s="424"/>
      <c r="O406" s="425"/>
      <c r="Q406" s="426"/>
      <c r="R406" s="426"/>
      <c r="S406" s="426"/>
      <c r="T406" s="426"/>
      <c r="U406" s="426"/>
      <c r="V406" s="426"/>
      <c r="W406" s="426"/>
      <c r="X406" s="426"/>
      <c r="Y406" s="426"/>
      <c r="Z406" s="426"/>
      <c r="AA406" s="426"/>
      <c r="AB406" s="426"/>
      <c r="AC406" s="426"/>
    </row>
    <row r="407" spans="1:29" s="423" customFormat="1" ht="15.75">
      <c r="A407" s="421"/>
      <c r="B407" s="422"/>
      <c r="D407" s="424"/>
      <c r="E407" s="425"/>
      <c r="G407" s="424"/>
      <c r="H407" s="425"/>
      <c r="J407" s="424"/>
      <c r="K407" s="425"/>
      <c r="M407" s="424"/>
      <c r="N407" s="424"/>
      <c r="O407" s="425"/>
      <c r="Q407" s="426"/>
      <c r="R407" s="426"/>
      <c r="S407" s="426"/>
      <c r="T407" s="426"/>
      <c r="U407" s="426"/>
      <c r="V407" s="426"/>
      <c r="W407" s="426"/>
      <c r="X407" s="426"/>
      <c r="Y407" s="426"/>
      <c r="Z407" s="426"/>
      <c r="AA407" s="426"/>
      <c r="AB407" s="426"/>
      <c r="AC407" s="426"/>
    </row>
    <row r="408" spans="1:29" s="423" customFormat="1" ht="15.75">
      <c r="A408" s="421"/>
      <c r="B408" s="422"/>
      <c r="D408" s="424"/>
      <c r="E408" s="425"/>
      <c r="G408" s="424"/>
      <c r="H408" s="425"/>
      <c r="J408" s="424"/>
      <c r="K408" s="425"/>
      <c r="M408" s="424"/>
      <c r="N408" s="424"/>
      <c r="O408" s="425"/>
      <c r="Q408" s="426"/>
      <c r="R408" s="426"/>
      <c r="S408" s="426"/>
      <c r="T408" s="426"/>
      <c r="U408" s="426"/>
      <c r="V408" s="426"/>
      <c r="W408" s="426"/>
      <c r="X408" s="426"/>
      <c r="Y408" s="426"/>
      <c r="Z408" s="426"/>
      <c r="AA408" s="426"/>
      <c r="AB408" s="426"/>
      <c r="AC408" s="426"/>
    </row>
    <row r="409" spans="1:29" s="423" customFormat="1" ht="15.75">
      <c r="A409" s="421"/>
      <c r="B409" s="422"/>
      <c r="D409" s="424"/>
      <c r="E409" s="425"/>
      <c r="G409" s="424"/>
      <c r="H409" s="425"/>
      <c r="J409" s="424"/>
      <c r="K409" s="425"/>
      <c r="M409" s="424"/>
      <c r="N409" s="424"/>
      <c r="O409" s="425"/>
      <c r="Q409" s="426"/>
      <c r="R409" s="426"/>
      <c r="S409" s="426"/>
      <c r="T409" s="426"/>
      <c r="U409" s="426"/>
      <c r="V409" s="426"/>
      <c r="W409" s="426"/>
      <c r="X409" s="426"/>
      <c r="Y409" s="426"/>
      <c r="Z409" s="426"/>
      <c r="AA409" s="426"/>
      <c r="AB409" s="426"/>
      <c r="AC409" s="426"/>
    </row>
    <row r="410" spans="1:29" s="423" customFormat="1" ht="15.75">
      <c r="A410" s="421"/>
      <c r="B410" s="422"/>
      <c r="D410" s="424"/>
      <c r="E410" s="425"/>
      <c r="G410" s="424"/>
      <c r="H410" s="425"/>
      <c r="J410" s="424"/>
      <c r="K410" s="425"/>
      <c r="M410" s="424"/>
      <c r="N410" s="424"/>
      <c r="O410" s="425"/>
      <c r="Q410" s="426"/>
      <c r="R410" s="426"/>
      <c r="S410" s="426"/>
      <c r="T410" s="426"/>
      <c r="U410" s="426"/>
      <c r="V410" s="426"/>
      <c r="W410" s="426"/>
      <c r="X410" s="426"/>
      <c r="Y410" s="426"/>
      <c r="Z410" s="426"/>
      <c r="AA410" s="426"/>
      <c r="AB410" s="426"/>
      <c r="AC410" s="426"/>
    </row>
    <row r="411" spans="1:29" s="423" customFormat="1" ht="15.75">
      <c r="A411" s="421"/>
      <c r="B411" s="422"/>
      <c r="D411" s="424"/>
      <c r="E411" s="425"/>
      <c r="G411" s="424"/>
      <c r="H411" s="425"/>
      <c r="J411" s="424"/>
      <c r="K411" s="425"/>
      <c r="M411" s="424"/>
      <c r="N411" s="424"/>
      <c r="O411" s="425"/>
      <c r="Q411" s="426"/>
      <c r="R411" s="426"/>
      <c r="S411" s="426"/>
      <c r="T411" s="426"/>
      <c r="U411" s="426"/>
      <c r="V411" s="426"/>
      <c r="W411" s="426"/>
      <c r="X411" s="426"/>
      <c r="Y411" s="426"/>
      <c r="Z411" s="426"/>
      <c r="AA411" s="426"/>
      <c r="AB411" s="426"/>
      <c r="AC411" s="426"/>
    </row>
    <row r="412" spans="1:29" s="423" customFormat="1" ht="15.75">
      <c r="A412" s="421"/>
      <c r="B412" s="422"/>
      <c r="D412" s="424"/>
      <c r="E412" s="425"/>
      <c r="G412" s="424"/>
      <c r="H412" s="425"/>
      <c r="J412" s="424"/>
      <c r="K412" s="425"/>
      <c r="M412" s="424"/>
      <c r="N412" s="424"/>
      <c r="O412" s="425"/>
      <c r="Q412" s="426"/>
      <c r="R412" s="426"/>
      <c r="S412" s="426"/>
      <c r="T412" s="426"/>
      <c r="U412" s="426"/>
      <c r="V412" s="426"/>
      <c r="W412" s="426"/>
      <c r="X412" s="426"/>
      <c r="Y412" s="426"/>
      <c r="Z412" s="426"/>
      <c r="AA412" s="426"/>
      <c r="AB412" s="426"/>
      <c r="AC412" s="426"/>
    </row>
    <row r="413" spans="1:29" s="423" customFormat="1" ht="15.75">
      <c r="A413" s="421"/>
      <c r="B413" s="422"/>
      <c r="D413" s="424"/>
      <c r="E413" s="425"/>
      <c r="G413" s="424"/>
      <c r="H413" s="425"/>
      <c r="J413" s="424"/>
      <c r="K413" s="425"/>
      <c r="M413" s="424"/>
      <c r="N413" s="424"/>
      <c r="O413" s="425"/>
      <c r="Q413" s="426"/>
      <c r="R413" s="426"/>
      <c r="S413" s="426"/>
      <c r="T413" s="426"/>
      <c r="U413" s="426"/>
      <c r="V413" s="426"/>
      <c r="W413" s="426"/>
      <c r="X413" s="426"/>
      <c r="Y413" s="426"/>
      <c r="Z413" s="426"/>
      <c r="AA413" s="426"/>
      <c r="AB413" s="426"/>
      <c r="AC413" s="426"/>
    </row>
    <row r="414" spans="1:29" s="423" customFormat="1" ht="15.75">
      <c r="A414" s="421"/>
      <c r="B414" s="422"/>
      <c r="D414" s="424"/>
      <c r="E414" s="425"/>
      <c r="G414" s="424"/>
      <c r="H414" s="425"/>
      <c r="J414" s="424"/>
      <c r="K414" s="425"/>
      <c r="M414" s="424"/>
      <c r="N414" s="424"/>
      <c r="O414" s="425"/>
      <c r="Q414" s="426"/>
      <c r="R414" s="426"/>
      <c r="S414" s="426"/>
      <c r="T414" s="426"/>
      <c r="U414" s="426"/>
      <c r="V414" s="426"/>
      <c r="W414" s="426"/>
      <c r="X414" s="426"/>
      <c r="Y414" s="426"/>
      <c r="Z414" s="426"/>
      <c r="AA414" s="426"/>
      <c r="AB414" s="426"/>
      <c r="AC414" s="426"/>
    </row>
    <row r="415" spans="1:29" s="423" customFormat="1" ht="15.75">
      <c r="A415" s="421"/>
      <c r="B415" s="422"/>
      <c r="D415" s="424"/>
      <c r="E415" s="425"/>
      <c r="G415" s="424"/>
      <c r="H415" s="425"/>
      <c r="J415" s="424"/>
      <c r="K415" s="425"/>
      <c r="M415" s="424"/>
      <c r="N415" s="424"/>
      <c r="O415" s="425"/>
      <c r="Q415" s="426"/>
      <c r="R415" s="426"/>
      <c r="S415" s="426"/>
      <c r="T415" s="426"/>
      <c r="U415" s="426"/>
      <c r="V415" s="426"/>
      <c r="W415" s="426"/>
      <c r="X415" s="426"/>
      <c r="Y415" s="426"/>
      <c r="Z415" s="426"/>
      <c r="AA415" s="426"/>
      <c r="AB415" s="426"/>
      <c r="AC415" s="426"/>
    </row>
    <row r="416" spans="1:29" s="423" customFormat="1" ht="15.75">
      <c r="A416" s="421"/>
      <c r="B416" s="422"/>
      <c r="D416" s="424"/>
      <c r="E416" s="425"/>
      <c r="G416" s="424"/>
      <c r="H416" s="425"/>
      <c r="J416" s="424"/>
      <c r="K416" s="425"/>
      <c r="M416" s="424"/>
      <c r="N416" s="424"/>
      <c r="O416" s="425"/>
      <c r="Q416" s="426"/>
      <c r="R416" s="426"/>
      <c r="S416" s="426"/>
      <c r="T416" s="426"/>
      <c r="U416" s="426"/>
      <c r="V416" s="426"/>
      <c r="W416" s="426"/>
      <c r="X416" s="426"/>
      <c r="Y416" s="426"/>
      <c r="Z416" s="426"/>
      <c r="AA416" s="426"/>
      <c r="AB416" s="426"/>
      <c r="AC416" s="426"/>
    </row>
    <row r="417" spans="1:29" s="423" customFormat="1" ht="15.75">
      <c r="A417" s="421"/>
      <c r="B417" s="422"/>
      <c r="D417" s="424"/>
      <c r="E417" s="425"/>
      <c r="G417" s="424"/>
      <c r="H417" s="425"/>
      <c r="J417" s="424"/>
      <c r="K417" s="425"/>
      <c r="M417" s="424"/>
      <c r="N417" s="424"/>
      <c r="O417" s="425"/>
      <c r="Q417" s="426"/>
      <c r="R417" s="426"/>
      <c r="S417" s="426"/>
      <c r="T417" s="426"/>
      <c r="U417" s="426"/>
      <c r="V417" s="426"/>
      <c r="W417" s="426"/>
      <c r="X417" s="426"/>
      <c r="Y417" s="426"/>
      <c r="Z417" s="426"/>
      <c r="AA417" s="426"/>
      <c r="AB417" s="426"/>
      <c r="AC417" s="426"/>
    </row>
    <row r="418" spans="1:29" s="423" customFormat="1" ht="15.75">
      <c r="A418" s="421"/>
      <c r="B418" s="422"/>
      <c r="D418" s="424"/>
      <c r="E418" s="425"/>
      <c r="G418" s="424"/>
      <c r="H418" s="425"/>
      <c r="J418" s="424"/>
      <c r="K418" s="425"/>
      <c r="M418" s="424"/>
      <c r="N418" s="424"/>
      <c r="O418" s="425"/>
      <c r="Q418" s="426"/>
      <c r="R418" s="426"/>
      <c r="S418" s="426"/>
      <c r="T418" s="426"/>
      <c r="U418" s="426"/>
      <c r="V418" s="426"/>
      <c r="W418" s="426"/>
      <c r="X418" s="426"/>
      <c r="Y418" s="426"/>
      <c r="Z418" s="426"/>
      <c r="AA418" s="426"/>
      <c r="AB418" s="426"/>
      <c r="AC418" s="426"/>
    </row>
    <row r="419" spans="1:29" s="423" customFormat="1" ht="15.75">
      <c r="A419" s="421"/>
      <c r="B419" s="422"/>
      <c r="D419" s="424"/>
      <c r="E419" s="425"/>
      <c r="G419" s="424"/>
      <c r="H419" s="425"/>
      <c r="J419" s="424"/>
      <c r="K419" s="425"/>
      <c r="M419" s="424"/>
      <c r="N419" s="424"/>
      <c r="O419" s="425"/>
      <c r="Q419" s="426"/>
      <c r="R419" s="426"/>
      <c r="S419" s="426"/>
      <c r="T419" s="426"/>
      <c r="U419" s="426"/>
      <c r="V419" s="426"/>
      <c r="W419" s="426"/>
      <c r="X419" s="426"/>
      <c r="Y419" s="426"/>
      <c r="Z419" s="426"/>
      <c r="AA419" s="426"/>
      <c r="AB419" s="426"/>
      <c r="AC419" s="426"/>
    </row>
    <row r="420" spans="1:29" s="423" customFormat="1" ht="15.75">
      <c r="A420" s="421"/>
      <c r="B420" s="422"/>
      <c r="D420" s="424"/>
      <c r="E420" s="425"/>
      <c r="G420" s="424"/>
      <c r="H420" s="425"/>
      <c r="J420" s="424"/>
      <c r="K420" s="425"/>
      <c r="M420" s="424"/>
      <c r="N420" s="424"/>
      <c r="O420" s="425"/>
      <c r="Q420" s="426"/>
      <c r="R420" s="426"/>
      <c r="S420" s="426"/>
      <c r="T420" s="426"/>
      <c r="U420" s="426"/>
      <c r="V420" s="426"/>
      <c r="W420" s="426"/>
      <c r="X420" s="426"/>
      <c r="Y420" s="426"/>
      <c r="Z420" s="426"/>
      <c r="AA420" s="426"/>
      <c r="AB420" s="426"/>
      <c r="AC420" s="426"/>
    </row>
    <row r="421" spans="1:29" s="423" customFormat="1" ht="15.75">
      <c r="A421" s="421"/>
      <c r="B421" s="422"/>
      <c r="D421" s="424"/>
      <c r="E421" s="425"/>
      <c r="G421" s="424"/>
      <c r="H421" s="425"/>
      <c r="J421" s="424"/>
      <c r="K421" s="425"/>
      <c r="M421" s="424"/>
      <c r="N421" s="424"/>
      <c r="O421" s="425"/>
      <c r="Q421" s="426"/>
      <c r="R421" s="426"/>
      <c r="S421" s="426"/>
      <c r="T421" s="426"/>
      <c r="U421" s="426"/>
      <c r="V421" s="426"/>
      <c r="W421" s="426"/>
      <c r="X421" s="426"/>
      <c r="Y421" s="426"/>
      <c r="Z421" s="426"/>
      <c r="AA421" s="426"/>
      <c r="AB421" s="426"/>
      <c r="AC421" s="426"/>
    </row>
    <row r="422" spans="1:29" s="423" customFormat="1" ht="15.75">
      <c r="A422" s="421"/>
      <c r="B422" s="422"/>
      <c r="D422" s="424"/>
      <c r="E422" s="425"/>
      <c r="G422" s="424"/>
      <c r="H422" s="425"/>
      <c r="J422" s="424"/>
      <c r="K422" s="425"/>
      <c r="M422" s="424"/>
      <c r="N422" s="424"/>
      <c r="O422" s="425"/>
      <c r="Q422" s="426"/>
      <c r="R422" s="426"/>
      <c r="S422" s="426"/>
      <c r="T422" s="426"/>
      <c r="U422" s="426"/>
      <c r="V422" s="426"/>
      <c r="W422" s="426"/>
      <c r="X422" s="426"/>
      <c r="Y422" s="426"/>
      <c r="Z422" s="426"/>
      <c r="AA422" s="426"/>
      <c r="AB422" s="426"/>
      <c r="AC422" s="426"/>
    </row>
    <row r="423" spans="1:29" s="423" customFormat="1" ht="15.75">
      <c r="A423" s="421"/>
      <c r="B423" s="422"/>
      <c r="D423" s="424"/>
      <c r="E423" s="425"/>
      <c r="G423" s="424"/>
      <c r="H423" s="425"/>
      <c r="J423" s="424"/>
      <c r="K423" s="425"/>
      <c r="M423" s="424"/>
      <c r="N423" s="424"/>
      <c r="O423" s="425"/>
      <c r="Q423" s="426"/>
      <c r="R423" s="426"/>
      <c r="S423" s="426"/>
      <c r="T423" s="426"/>
      <c r="U423" s="426"/>
      <c r="V423" s="426"/>
      <c r="W423" s="426"/>
      <c r="X423" s="426"/>
      <c r="Y423" s="426"/>
      <c r="Z423" s="426"/>
      <c r="AA423" s="426"/>
      <c r="AB423" s="426"/>
      <c r="AC423" s="426"/>
    </row>
    <row r="424" spans="1:29" s="423" customFormat="1" ht="15.75">
      <c r="A424" s="421"/>
      <c r="B424" s="422"/>
      <c r="D424" s="424"/>
      <c r="E424" s="425"/>
      <c r="G424" s="424"/>
      <c r="H424" s="425"/>
      <c r="J424" s="424"/>
      <c r="K424" s="425"/>
      <c r="M424" s="424"/>
      <c r="N424" s="424"/>
      <c r="O424" s="425"/>
      <c r="Q424" s="426"/>
      <c r="R424" s="426"/>
      <c r="S424" s="426"/>
      <c r="T424" s="426"/>
      <c r="U424" s="426"/>
      <c r="V424" s="426"/>
      <c r="W424" s="426"/>
      <c r="X424" s="426"/>
      <c r="Y424" s="426"/>
      <c r="Z424" s="426"/>
      <c r="AA424" s="426"/>
      <c r="AB424" s="426"/>
      <c r="AC424" s="426"/>
    </row>
    <row r="425" spans="1:29" s="423" customFormat="1" ht="15.75">
      <c r="A425" s="421"/>
      <c r="B425" s="422"/>
      <c r="D425" s="424"/>
      <c r="E425" s="425"/>
      <c r="G425" s="424"/>
      <c r="H425" s="425"/>
      <c r="J425" s="424"/>
      <c r="K425" s="425"/>
      <c r="M425" s="424"/>
      <c r="N425" s="424"/>
      <c r="O425" s="425"/>
      <c r="Q425" s="426"/>
      <c r="R425" s="426"/>
      <c r="S425" s="426"/>
      <c r="T425" s="426"/>
      <c r="U425" s="426"/>
      <c r="V425" s="426"/>
      <c r="W425" s="426"/>
      <c r="X425" s="426"/>
      <c r="Y425" s="426"/>
      <c r="Z425" s="426"/>
      <c r="AA425" s="426"/>
      <c r="AB425" s="426"/>
      <c r="AC425" s="426"/>
    </row>
    <row r="426" spans="1:29" s="423" customFormat="1" ht="15.75">
      <c r="A426" s="421"/>
      <c r="B426" s="422"/>
      <c r="D426" s="424"/>
      <c r="E426" s="425"/>
      <c r="G426" s="424"/>
      <c r="H426" s="425"/>
      <c r="J426" s="424"/>
      <c r="K426" s="425"/>
      <c r="M426" s="424"/>
      <c r="N426" s="424"/>
      <c r="O426" s="425"/>
      <c r="Q426" s="426"/>
      <c r="R426" s="426"/>
      <c r="S426" s="426"/>
      <c r="T426" s="426"/>
      <c r="U426" s="426"/>
      <c r="V426" s="426"/>
      <c r="W426" s="426"/>
      <c r="X426" s="426"/>
      <c r="Y426" s="426"/>
      <c r="Z426" s="426"/>
      <c r="AA426" s="426"/>
      <c r="AB426" s="426"/>
      <c r="AC426" s="426"/>
    </row>
    <row r="427" spans="1:29" s="423" customFormat="1" ht="15.75">
      <c r="A427" s="421"/>
      <c r="B427" s="422"/>
      <c r="D427" s="424"/>
      <c r="E427" s="425"/>
      <c r="G427" s="424"/>
      <c r="H427" s="425"/>
      <c r="J427" s="424"/>
      <c r="K427" s="425"/>
      <c r="M427" s="424"/>
      <c r="N427" s="424"/>
      <c r="O427" s="425"/>
      <c r="Q427" s="426"/>
      <c r="R427" s="426"/>
      <c r="S427" s="426"/>
      <c r="T427" s="426"/>
      <c r="U427" s="426"/>
      <c r="V427" s="426"/>
      <c r="W427" s="426"/>
      <c r="X427" s="426"/>
      <c r="Y427" s="426"/>
      <c r="Z427" s="426"/>
      <c r="AA427" s="426"/>
      <c r="AB427" s="426"/>
      <c r="AC427" s="426"/>
    </row>
    <row r="428" spans="1:29" s="423" customFormat="1" ht="15.75">
      <c r="A428" s="421"/>
      <c r="B428" s="422"/>
      <c r="D428" s="424"/>
      <c r="E428" s="425"/>
      <c r="G428" s="424"/>
      <c r="H428" s="425"/>
      <c r="J428" s="424"/>
      <c r="K428" s="425"/>
      <c r="M428" s="424"/>
      <c r="N428" s="424"/>
      <c r="O428" s="425"/>
      <c r="Q428" s="426"/>
      <c r="R428" s="426"/>
      <c r="S428" s="426"/>
      <c r="T428" s="426"/>
      <c r="U428" s="426"/>
      <c r="V428" s="426"/>
      <c r="W428" s="426"/>
      <c r="X428" s="426"/>
      <c r="Y428" s="426"/>
      <c r="Z428" s="426"/>
      <c r="AA428" s="426"/>
      <c r="AB428" s="426"/>
      <c r="AC428" s="426"/>
    </row>
    <row r="429" spans="1:29" s="423" customFormat="1" ht="15.75">
      <c r="A429" s="421"/>
      <c r="B429" s="422"/>
      <c r="D429" s="424"/>
      <c r="E429" s="425"/>
      <c r="G429" s="424"/>
      <c r="H429" s="425"/>
      <c r="J429" s="424"/>
      <c r="K429" s="425"/>
      <c r="M429" s="424"/>
      <c r="N429" s="424"/>
      <c r="O429" s="425"/>
      <c r="Q429" s="426"/>
      <c r="R429" s="426"/>
      <c r="S429" s="426"/>
      <c r="T429" s="426"/>
      <c r="U429" s="426"/>
      <c r="V429" s="426"/>
      <c r="W429" s="426"/>
      <c r="X429" s="426"/>
      <c r="Y429" s="426"/>
      <c r="Z429" s="426"/>
      <c r="AA429" s="426"/>
      <c r="AB429" s="426"/>
      <c r="AC429" s="426"/>
    </row>
    <row r="430" spans="1:29" s="423" customFormat="1" ht="15.75">
      <c r="A430" s="421"/>
      <c r="B430" s="422"/>
      <c r="D430" s="424"/>
      <c r="E430" s="425"/>
      <c r="G430" s="424"/>
      <c r="H430" s="425"/>
      <c r="J430" s="424"/>
      <c r="K430" s="425"/>
      <c r="M430" s="424"/>
      <c r="N430" s="424"/>
      <c r="O430" s="425"/>
      <c r="Q430" s="426"/>
      <c r="R430" s="426"/>
      <c r="S430" s="426"/>
      <c r="T430" s="426"/>
      <c r="U430" s="426"/>
      <c r="V430" s="426"/>
      <c r="W430" s="426"/>
      <c r="X430" s="426"/>
      <c r="Y430" s="426"/>
      <c r="Z430" s="426"/>
      <c r="AA430" s="426"/>
      <c r="AB430" s="426"/>
      <c r="AC430" s="426"/>
    </row>
    <row r="431" spans="1:29" s="423" customFormat="1" ht="15.75">
      <c r="A431" s="421"/>
      <c r="B431" s="422"/>
      <c r="D431" s="424"/>
      <c r="E431" s="425"/>
      <c r="G431" s="424"/>
      <c r="H431" s="425"/>
      <c r="J431" s="424"/>
      <c r="K431" s="425"/>
      <c r="M431" s="424"/>
      <c r="N431" s="424"/>
      <c r="O431" s="425"/>
      <c r="Q431" s="426"/>
      <c r="R431" s="426"/>
      <c r="S431" s="426"/>
      <c r="T431" s="426"/>
      <c r="U431" s="426"/>
      <c r="V431" s="426"/>
      <c r="W431" s="426"/>
      <c r="X431" s="426"/>
      <c r="Y431" s="426"/>
      <c r="Z431" s="426"/>
      <c r="AA431" s="426"/>
      <c r="AB431" s="426"/>
      <c r="AC431" s="426"/>
    </row>
    <row r="432" spans="1:29" s="423" customFormat="1" ht="15.75">
      <c r="A432" s="421"/>
      <c r="B432" s="422"/>
      <c r="D432" s="424"/>
      <c r="E432" s="425"/>
      <c r="G432" s="424"/>
      <c r="H432" s="425"/>
      <c r="J432" s="424"/>
      <c r="K432" s="425"/>
      <c r="M432" s="424"/>
      <c r="N432" s="424"/>
      <c r="O432" s="425"/>
      <c r="Q432" s="426"/>
      <c r="R432" s="426"/>
      <c r="S432" s="426"/>
      <c r="T432" s="426"/>
      <c r="U432" s="426"/>
      <c r="V432" s="426"/>
      <c r="W432" s="426"/>
      <c r="X432" s="426"/>
      <c r="Y432" s="426"/>
      <c r="Z432" s="426"/>
      <c r="AA432" s="426"/>
      <c r="AB432" s="426"/>
      <c r="AC432" s="426"/>
    </row>
    <row r="433" spans="1:29" s="423" customFormat="1" ht="15.75">
      <c r="A433" s="421"/>
      <c r="B433" s="422"/>
      <c r="D433" s="424"/>
      <c r="E433" s="425"/>
      <c r="G433" s="424"/>
      <c r="H433" s="425"/>
      <c r="J433" s="424"/>
      <c r="K433" s="425"/>
      <c r="M433" s="424"/>
      <c r="N433" s="424"/>
      <c r="O433" s="425"/>
      <c r="Q433" s="426"/>
      <c r="R433" s="426"/>
      <c r="S433" s="426"/>
      <c r="T433" s="426"/>
      <c r="U433" s="426"/>
      <c r="V433" s="426"/>
      <c r="W433" s="426"/>
      <c r="X433" s="426"/>
      <c r="Y433" s="426"/>
      <c r="Z433" s="426"/>
      <c r="AA433" s="426"/>
      <c r="AB433" s="426"/>
      <c r="AC433" s="426"/>
    </row>
    <row r="434" spans="1:29" s="423" customFormat="1" ht="15.75">
      <c r="A434" s="421"/>
      <c r="B434" s="422"/>
      <c r="D434" s="424"/>
      <c r="E434" s="425"/>
      <c r="G434" s="424"/>
      <c r="H434" s="425"/>
      <c r="J434" s="424"/>
      <c r="K434" s="425"/>
      <c r="M434" s="424"/>
      <c r="N434" s="424"/>
      <c r="O434" s="425"/>
      <c r="Q434" s="426"/>
      <c r="R434" s="426"/>
      <c r="S434" s="426"/>
      <c r="T434" s="426"/>
      <c r="U434" s="426"/>
      <c r="V434" s="426"/>
      <c r="W434" s="426"/>
      <c r="X434" s="426"/>
      <c r="Y434" s="426"/>
      <c r="Z434" s="426"/>
      <c r="AA434" s="426"/>
      <c r="AB434" s="426"/>
      <c r="AC434" s="426"/>
    </row>
    <row r="435" spans="1:29" s="423" customFormat="1" ht="15.75">
      <c r="A435" s="421"/>
      <c r="B435" s="422"/>
      <c r="D435" s="424"/>
      <c r="E435" s="425"/>
      <c r="G435" s="424"/>
      <c r="H435" s="425"/>
      <c r="J435" s="424"/>
      <c r="K435" s="425"/>
      <c r="M435" s="424"/>
      <c r="N435" s="424"/>
      <c r="O435" s="425"/>
      <c r="Q435" s="426"/>
      <c r="R435" s="426"/>
      <c r="S435" s="426"/>
      <c r="T435" s="426"/>
      <c r="U435" s="426"/>
      <c r="V435" s="426"/>
      <c r="W435" s="426"/>
      <c r="X435" s="426"/>
      <c r="Y435" s="426"/>
      <c r="Z435" s="426"/>
      <c r="AA435" s="426"/>
      <c r="AB435" s="426"/>
      <c r="AC435" s="426"/>
    </row>
    <row r="436" spans="1:29" s="423" customFormat="1" ht="15.75">
      <c r="A436" s="421"/>
      <c r="B436" s="422"/>
      <c r="D436" s="424"/>
      <c r="E436" s="425"/>
      <c r="G436" s="424"/>
      <c r="H436" s="425"/>
      <c r="J436" s="424"/>
      <c r="K436" s="425"/>
      <c r="M436" s="424"/>
      <c r="N436" s="424"/>
      <c r="O436" s="425"/>
      <c r="Q436" s="426"/>
      <c r="R436" s="426"/>
      <c r="S436" s="426"/>
      <c r="T436" s="426"/>
      <c r="U436" s="426"/>
      <c r="V436" s="426"/>
      <c r="W436" s="426"/>
      <c r="X436" s="426"/>
      <c r="Y436" s="426"/>
      <c r="Z436" s="426"/>
      <c r="AA436" s="426"/>
      <c r="AB436" s="426"/>
      <c r="AC436" s="426"/>
    </row>
    <row r="437" spans="1:29" s="423" customFormat="1" ht="15.75">
      <c r="A437" s="421"/>
      <c r="B437" s="422"/>
      <c r="D437" s="424"/>
      <c r="E437" s="425"/>
      <c r="G437" s="424"/>
      <c r="H437" s="425"/>
      <c r="J437" s="424"/>
      <c r="K437" s="425"/>
      <c r="M437" s="424"/>
      <c r="N437" s="424"/>
      <c r="O437" s="425"/>
      <c r="Q437" s="426"/>
      <c r="R437" s="426"/>
      <c r="S437" s="426"/>
      <c r="T437" s="426"/>
      <c r="U437" s="426"/>
      <c r="V437" s="426"/>
      <c r="W437" s="426"/>
      <c r="X437" s="426"/>
      <c r="Y437" s="426"/>
      <c r="Z437" s="426"/>
      <c r="AA437" s="426"/>
      <c r="AB437" s="426"/>
      <c r="AC437" s="426"/>
    </row>
    <row r="438" spans="1:29" s="423" customFormat="1" ht="15.75">
      <c r="A438" s="421"/>
      <c r="B438" s="422"/>
      <c r="D438" s="424"/>
      <c r="E438" s="425"/>
      <c r="G438" s="424"/>
      <c r="H438" s="425"/>
      <c r="J438" s="424"/>
      <c r="K438" s="425"/>
      <c r="M438" s="424"/>
      <c r="N438" s="424"/>
      <c r="O438" s="425"/>
      <c r="Q438" s="426"/>
      <c r="R438" s="426"/>
      <c r="S438" s="426"/>
      <c r="T438" s="426"/>
      <c r="U438" s="426"/>
      <c r="V438" s="426"/>
      <c r="W438" s="426"/>
      <c r="X438" s="426"/>
      <c r="Y438" s="426"/>
      <c r="Z438" s="426"/>
      <c r="AA438" s="426"/>
      <c r="AB438" s="426"/>
      <c r="AC438" s="426"/>
    </row>
    <row r="439" spans="1:29" s="423" customFormat="1" ht="15.75">
      <c r="A439" s="421"/>
      <c r="B439" s="422"/>
      <c r="D439" s="424"/>
      <c r="E439" s="425"/>
      <c r="G439" s="424"/>
      <c r="H439" s="425"/>
      <c r="J439" s="424"/>
      <c r="K439" s="425"/>
      <c r="M439" s="424"/>
      <c r="N439" s="424"/>
      <c r="O439" s="425"/>
      <c r="Q439" s="426"/>
      <c r="R439" s="426"/>
      <c r="S439" s="426"/>
      <c r="T439" s="426"/>
      <c r="U439" s="426"/>
      <c r="V439" s="426"/>
      <c r="W439" s="426"/>
      <c r="X439" s="426"/>
      <c r="Y439" s="426"/>
      <c r="Z439" s="426"/>
      <c r="AA439" s="426"/>
      <c r="AB439" s="426"/>
      <c r="AC439" s="426"/>
    </row>
    <row r="440" spans="1:29" s="423" customFormat="1" ht="15.75">
      <c r="A440" s="421"/>
      <c r="B440" s="422"/>
      <c r="D440" s="424"/>
      <c r="E440" s="425"/>
      <c r="G440" s="424"/>
      <c r="H440" s="425"/>
      <c r="J440" s="424"/>
      <c r="K440" s="425"/>
      <c r="M440" s="424"/>
      <c r="N440" s="424"/>
      <c r="O440" s="425"/>
      <c r="Q440" s="426"/>
      <c r="R440" s="426"/>
      <c r="S440" s="426"/>
      <c r="T440" s="426"/>
      <c r="U440" s="426"/>
      <c r="V440" s="426"/>
      <c r="W440" s="426"/>
      <c r="X440" s="426"/>
      <c r="Y440" s="426"/>
      <c r="Z440" s="426"/>
      <c r="AA440" s="426"/>
      <c r="AB440" s="426"/>
      <c r="AC440" s="426"/>
    </row>
    <row r="441" spans="1:29" s="423" customFormat="1" ht="15.75">
      <c r="A441" s="421"/>
      <c r="B441" s="422"/>
      <c r="D441" s="424"/>
      <c r="E441" s="425"/>
      <c r="G441" s="424"/>
      <c r="H441" s="425"/>
      <c r="J441" s="424"/>
      <c r="K441" s="425"/>
      <c r="M441" s="424"/>
      <c r="N441" s="424"/>
      <c r="O441" s="425"/>
      <c r="Q441" s="426"/>
      <c r="R441" s="426"/>
      <c r="S441" s="426"/>
      <c r="T441" s="426"/>
      <c r="U441" s="426"/>
      <c r="V441" s="426"/>
      <c r="W441" s="426"/>
      <c r="X441" s="426"/>
      <c r="Y441" s="426"/>
      <c r="Z441" s="426"/>
      <c r="AA441" s="426"/>
      <c r="AB441" s="426"/>
      <c r="AC441" s="426"/>
    </row>
    <row r="442" spans="1:29" s="423" customFormat="1" ht="15.75">
      <c r="A442" s="421"/>
      <c r="B442" s="422"/>
      <c r="D442" s="424"/>
      <c r="E442" s="425"/>
      <c r="G442" s="424"/>
      <c r="H442" s="425"/>
      <c r="J442" s="424"/>
      <c r="K442" s="425"/>
      <c r="M442" s="424"/>
      <c r="N442" s="424"/>
      <c r="O442" s="425"/>
      <c r="Q442" s="426"/>
      <c r="R442" s="426"/>
      <c r="S442" s="426"/>
      <c r="T442" s="426"/>
      <c r="U442" s="426"/>
      <c r="V442" s="426"/>
      <c r="W442" s="426"/>
      <c r="X442" s="426"/>
      <c r="Y442" s="426"/>
      <c r="Z442" s="426"/>
      <c r="AA442" s="426"/>
      <c r="AB442" s="426"/>
      <c r="AC442" s="426"/>
    </row>
    <row r="443" spans="1:29" s="423" customFormat="1" ht="15.75">
      <c r="A443" s="421"/>
      <c r="B443" s="422"/>
      <c r="D443" s="424"/>
      <c r="E443" s="425"/>
      <c r="G443" s="424"/>
      <c r="H443" s="425"/>
      <c r="J443" s="424"/>
      <c r="K443" s="425"/>
      <c r="M443" s="424"/>
      <c r="N443" s="424"/>
      <c r="O443" s="425"/>
      <c r="Q443" s="426"/>
      <c r="R443" s="426"/>
      <c r="S443" s="426"/>
      <c r="T443" s="426"/>
      <c r="U443" s="426"/>
      <c r="V443" s="426"/>
      <c r="W443" s="426"/>
      <c r="X443" s="426"/>
      <c r="Y443" s="426"/>
      <c r="Z443" s="426"/>
      <c r="AA443" s="426"/>
      <c r="AB443" s="426"/>
      <c r="AC443" s="426"/>
    </row>
    <row r="444" spans="1:29" s="423" customFormat="1" ht="15.75">
      <c r="A444" s="421"/>
      <c r="B444" s="422"/>
      <c r="D444" s="424"/>
      <c r="E444" s="425"/>
      <c r="G444" s="424"/>
      <c r="H444" s="425"/>
      <c r="J444" s="424"/>
      <c r="K444" s="425"/>
      <c r="M444" s="424"/>
      <c r="N444" s="424"/>
      <c r="O444" s="425"/>
      <c r="Q444" s="426"/>
      <c r="R444" s="426"/>
      <c r="S444" s="426"/>
      <c r="T444" s="426"/>
      <c r="U444" s="426"/>
      <c r="V444" s="426"/>
      <c r="W444" s="426"/>
      <c r="X444" s="426"/>
      <c r="Y444" s="426"/>
      <c r="Z444" s="426"/>
      <c r="AA444" s="426"/>
      <c r="AB444" s="426"/>
      <c r="AC444" s="426"/>
    </row>
    <row r="445" spans="1:29" s="423" customFormat="1" ht="15.75">
      <c r="A445" s="421"/>
      <c r="B445" s="422"/>
      <c r="D445" s="424"/>
      <c r="E445" s="425"/>
      <c r="G445" s="424"/>
      <c r="H445" s="425"/>
      <c r="J445" s="424"/>
      <c r="K445" s="425"/>
      <c r="M445" s="424"/>
      <c r="N445" s="424"/>
      <c r="O445" s="425"/>
      <c r="Q445" s="426"/>
      <c r="R445" s="426"/>
      <c r="S445" s="426"/>
      <c r="T445" s="426"/>
      <c r="U445" s="426"/>
      <c r="V445" s="426"/>
      <c r="W445" s="426"/>
      <c r="X445" s="426"/>
      <c r="Y445" s="426"/>
      <c r="Z445" s="426"/>
      <c r="AA445" s="426"/>
      <c r="AB445" s="426"/>
      <c r="AC445" s="426"/>
    </row>
    <row r="446" spans="1:29" s="423" customFormat="1" ht="15.75">
      <c r="A446" s="421"/>
      <c r="B446" s="422"/>
      <c r="D446" s="424"/>
      <c r="E446" s="425"/>
      <c r="G446" s="424"/>
      <c r="H446" s="425"/>
      <c r="J446" s="424"/>
      <c r="K446" s="425"/>
      <c r="M446" s="424"/>
      <c r="N446" s="424"/>
      <c r="O446" s="425"/>
      <c r="Q446" s="426"/>
      <c r="R446" s="426"/>
      <c r="S446" s="426"/>
      <c r="T446" s="426"/>
      <c r="U446" s="426"/>
      <c r="V446" s="426"/>
      <c r="W446" s="426"/>
      <c r="X446" s="426"/>
      <c r="Y446" s="426"/>
      <c r="Z446" s="426"/>
      <c r="AA446" s="426"/>
      <c r="AB446" s="426"/>
      <c r="AC446" s="426"/>
    </row>
    <row r="447" spans="1:29" s="423" customFormat="1" ht="15.75">
      <c r="A447" s="421"/>
      <c r="B447" s="422"/>
      <c r="D447" s="424"/>
      <c r="E447" s="425"/>
      <c r="G447" s="424"/>
      <c r="H447" s="425"/>
      <c r="J447" s="424"/>
      <c r="K447" s="425"/>
      <c r="M447" s="424"/>
      <c r="N447" s="424"/>
      <c r="O447" s="425"/>
      <c r="Q447" s="426"/>
      <c r="R447" s="426"/>
      <c r="S447" s="426"/>
      <c r="T447" s="426"/>
      <c r="U447" s="426"/>
      <c r="V447" s="426"/>
      <c r="W447" s="426"/>
      <c r="X447" s="426"/>
      <c r="Y447" s="426"/>
      <c r="Z447" s="426"/>
      <c r="AA447" s="426"/>
      <c r="AB447" s="426"/>
      <c r="AC447" s="426"/>
    </row>
    <row r="448" spans="1:29" s="423" customFormat="1" ht="15.75">
      <c r="A448" s="421"/>
      <c r="B448" s="422"/>
      <c r="D448" s="424"/>
      <c r="E448" s="425"/>
      <c r="G448" s="424"/>
      <c r="H448" s="425"/>
      <c r="J448" s="424"/>
      <c r="K448" s="425"/>
      <c r="M448" s="424"/>
      <c r="N448" s="424"/>
      <c r="O448" s="425"/>
      <c r="Q448" s="426"/>
      <c r="R448" s="426"/>
      <c r="S448" s="426"/>
      <c r="T448" s="426"/>
      <c r="U448" s="426"/>
      <c r="V448" s="426"/>
      <c r="W448" s="426"/>
      <c r="X448" s="426"/>
      <c r="Y448" s="426"/>
      <c r="Z448" s="426"/>
      <c r="AA448" s="426"/>
      <c r="AB448" s="426"/>
      <c r="AC448" s="426"/>
    </row>
    <row r="449" spans="1:29" s="423" customFormat="1" ht="15.75">
      <c r="A449" s="421"/>
      <c r="B449" s="422"/>
      <c r="D449" s="424"/>
      <c r="E449" s="425"/>
      <c r="G449" s="424"/>
      <c r="H449" s="425"/>
      <c r="J449" s="424"/>
      <c r="K449" s="425"/>
      <c r="M449" s="424"/>
      <c r="N449" s="424"/>
      <c r="O449" s="425"/>
      <c r="Q449" s="426"/>
      <c r="R449" s="426"/>
      <c r="S449" s="426"/>
      <c r="T449" s="426"/>
      <c r="U449" s="426"/>
      <c r="V449" s="426"/>
      <c r="W449" s="426"/>
      <c r="X449" s="426"/>
      <c r="Y449" s="426"/>
      <c r="Z449" s="426"/>
      <c r="AA449" s="426"/>
      <c r="AB449" s="426"/>
      <c r="AC449" s="426"/>
    </row>
    <row r="450" spans="1:29" s="423" customFormat="1" ht="15.75">
      <c r="A450" s="421"/>
      <c r="B450" s="422"/>
      <c r="D450" s="424"/>
      <c r="E450" s="425"/>
      <c r="G450" s="424"/>
      <c r="H450" s="425"/>
      <c r="J450" s="424"/>
      <c r="K450" s="425"/>
      <c r="M450" s="424"/>
      <c r="N450" s="424"/>
      <c r="O450" s="425"/>
      <c r="Q450" s="426"/>
      <c r="R450" s="426"/>
      <c r="S450" s="426"/>
      <c r="T450" s="426"/>
      <c r="U450" s="426"/>
      <c r="V450" s="426"/>
      <c r="W450" s="426"/>
      <c r="X450" s="426"/>
      <c r="Y450" s="426"/>
      <c r="Z450" s="426"/>
      <c r="AA450" s="426"/>
      <c r="AB450" s="426"/>
      <c r="AC450" s="426"/>
    </row>
    <row r="451" spans="1:29" s="423" customFormat="1" ht="15.75">
      <c r="A451" s="421"/>
      <c r="B451" s="422"/>
      <c r="D451" s="424"/>
      <c r="E451" s="425"/>
      <c r="G451" s="424"/>
      <c r="H451" s="425"/>
      <c r="J451" s="424"/>
      <c r="K451" s="425"/>
      <c r="M451" s="424"/>
      <c r="N451" s="424"/>
      <c r="O451" s="425"/>
      <c r="Q451" s="426"/>
      <c r="R451" s="426"/>
      <c r="S451" s="426"/>
      <c r="T451" s="426"/>
      <c r="U451" s="426"/>
      <c r="V451" s="426"/>
      <c r="W451" s="426"/>
      <c r="X451" s="426"/>
      <c r="Y451" s="426"/>
      <c r="Z451" s="426"/>
      <c r="AA451" s="426"/>
      <c r="AB451" s="426"/>
      <c r="AC451" s="426"/>
    </row>
    <row r="452" spans="1:29" s="423" customFormat="1" ht="15.75">
      <c r="A452" s="421"/>
      <c r="B452" s="422"/>
      <c r="D452" s="424"/>
      <c r="E452" s="425"/>
      <c r="G452" s="424"/>
      <c r="H452" s="425"/>
      <c r="J452" s="424"/>
      <c r="K452" s="425"/>
      <c r="M452" s="424"/>
      <c r="N452" s="424"/>
      <c r="O452" s="425"/>
      <c r="Q452" s="426"/>
      <c r="R452" s="426"/>
      <c r="S452" s="426"/>
      <c r="T452" s="426"/>
      <c r="U452" s="426"/>
      <c r="V452" s="426"/>
      <c r="W452" s="426"/>
      <c r="X452" s="426"/>
      <c r="Y452" s="426"/>
      <c r="Z452" s="426"/>
      <c r="AA452" s="426"/>
      <c r="AB452" s="426"/>
      <c r="AC452" s="426"/>
    </row>
    <row r="453" spans="1:29" s="423" customFormat="1" ht="15.75">
      <c r="A453" s="421"/>
      <c r="B453" s="422"/>
      <c r="D453" s="424"/>
      <c r="E453" s="425"/>
      <c r="G453" s="424"/>
      <c r="H453" s="425"/>
      <c r="J453" s="424"/>
      <c r="K453" s="425"/>
      <c r="M453" s="424"/>
      <c r="N453" s="424"/>
      <c r="O453" s="425"/>
      <c r="Q453" s="426"/>
      <c r="R453" s="426"/>
      <c r="S453" s="426"/>
      <c r="T453" s="426"/>
      <c r="U453" s="426"/>
      <c r="V453" s="426"/>
      <c r="W453" s="426"/>
      <c r="X453" s="426"/>
      <c r="Y453" s="426"/>
      <c r="Z453" s="426"/>
      <c r="AA453" s="426"/>
      <c r="AB453" s="426"/>
      <c r="AC453" s="426"/>
    </row>
    <row r="454" spans="1:29" s="423" customFormat="1" ht="15.75">
      <c r="A454" s="421"/>
      <c r="B454" s="422"/>
      <c r="D454" s="424"/>
      <c r="E454" s="425"/>
      <c r="G454" s="424"/>
      <c r="H454" s="425"/>
      <c r="J454" s="424"/>
      <c r="K454" s="425"/>
      <c r="M454" s="424"/>
      <c r="N454" s="424"/>
      <c r="O454" s="425"/>
      <c r="Q454" s="426"/>
      <c r="R454" s="426"/>
      <c r="S454" s="426"/>
      <c r="T454" s="426"/>
      <c r="U454" s="426"/>
      <c r="V454" s="426"/>
      <c r="W454" s="426"/>
      <c r="X454" s="426"/>
      <c r="Y454" s="426"/>
      <c r="Z454" s="426"/>
      <c r="AA454" s="426"/>
      <c r="AB454" s="426"/>
      <c r="AC454" s="426"/>
    </row>
    <row r="455" spans="1:29" s="423" customFormat="1" ht="15.75">
      <c r="A455" s="421"/>
      <c r="B455" s="422"/>
      <c r="D455" s="424"/>
      <c r="E455" s="425"/>
      <c r="G455" s="424"/>
      <c r="H455" s="425"/>
      <c r="J455" s="424"/>
      <c r="K455" s="425"/>
      <c r="M455" s="424"/>
      <c r="N455" s="424"/>
      <c r="O455" s="425"/>
      <c r="Q455" s="426"/>
      <c r="R455" s="426"/>
      <c r="S455" s="426"/>
      <c r="T455" s="426"/>
      <c r="U455" s="426"/>
      <c r="V455" s="426"/>
      <c r="W455" s="426"/>
      <c r="X455" s="426"/>
      <c r="Y455" s="426"/>
      <c r="Z455" s="426"/>
      <c r="AA455" s="426"/>
      <c r="AB455" s="426"/>
      <c r="AC455" s="426"/>
    </row>
    <row r="456" spans="1:29" s="423" customFormat="1" ht="15.75">
      <c r="A456" s="421"/>
      <c r="B456" s="422"/>
      <c r="D456" s="424"/>
      <c r="E456" s="425"/>
      <c r="G456" s="424"/>
      <c r="H456" s="425"/>
      <c r="J456" s="424"/>
      <c r="K456" s="425"/>
      <c r="M456" s="424"/>
      <c r="N456" s="424"/>
      <c r="O456" s="425"/>
      <c r="Q456" s="426"/>
      <c r="R456" s="426"/>
      <c r="S456" s="426"/>
      <c r="T456" s="426"/>
      <c r="U456" s="426"/>
      <c r="V456" s="426"/>
      <c r="W456" s="426"/>
      <c r="X456" s="426"/>
      <c r="Y456" s="426"/>
      <c r="Z456" s="426"/>
      <c r="AA456" s="426"/>
      <c r="AB456" s="426"/>
      <c r="AC456" s="426"/>
    </row>
    <row r="457" spans="1:29" s="423" customFormat="1" ht="15.75">
      <c r="A457" s="421"/>
      <c r="B457" s="422"/>
      <c r="D457" s="424"/>
      <c r="E457" s="425"/>
      <c r="G457" s="424"/>
      <c r="H457" s="425"/>
      <c r="J457" s="424"/>
      <c r="K457" s="425"/>
      <c r="M457" s="424"/>
      <c r="N457" s="424"/>
      <c r="O457" s="425"/>
      <c r="Q457" s="426"/>
      <c r="R457" s="426"/>
      <c r="S457" s="426"/>
      <c r="T457" s="426"/>
      <c r="U457" s="426"/>
      <c r="V457" s="426"/>
      <c r="W457" s="426"/>
      <c r="X457" s="426"/>
      <c r="Y457" s="426"/>
      <c r="Z457" s="426"/>
      <c r="AA457" s="426"/>
      <c r="AB457" s="426"/>
      <c r="AC457" s="426"/>
    </row>
    <row r="458" spans="1:29" s="423" customFormat="1" ht="15.75">
      <c r="A458" s="421"/>
      <c r="B458" s="422"/>
      <c r="D458" s="424"/>
      <c r="E458" s="425"/>
      <c r="G458" s="424"/>
      <c r="H458" s="425"/>
      <c r="J458" s="424"/>
      <c r="K458" s="425"/>
      <c r="M458" s="424"/>
      <c r="N458" s="424"/>
      <c r="O458" s="425"/>
      <c r="Q458" s="426"/>
      <c r="R458" s="426"/>
      <c r="S458" s="426"/>
      <c r="T458" s="426"/>
      <c r="U458" s="426"/>
      <c r="V458" s="426"/>
      <c r="W458" s="426"/>
      <c r="X458" s="426"/>
      <c r="Y458" s="426"/>
      <c r="Z458" s="426"/>
      <c r="AA458" s="426"/>
      <c r="AB458" s="426"/>
      <c r="AC458" s="426"/>
    </row>
    <row r="459" spans="1:29" s="423" customFormat="1" ht="15.75">
      <c r="A459" s="421"/>
      <c r="B459" s="422"/>
      <c r="D459" s="424"/>
      <c r="E459" s="425"/>
      <c r="G459" s="424"/>
      <c r="H459" s="425"/>
      <c r="J459" s="424"/>
      <c r="K459" s="425"/>
      <c r="M459" s="424"/>
      <c r="N459" s="424"/>
      <c r="O459" s="425"/>
      <c r="Q459" s="426"/>
      <c r="R459" s="426"/>
      <c r="S459" s="426"/>
      <c r="T459" s="426"/>
      <c r="U459" s="426"/>
      <c r="V459" s="426"/>
      <c r="W459" s="426"/>
      <c r="X459" s="426"/>
      <c r="Y459" s="426"/>
      <c r="Z459" s="426"/>
      <c r="AA459" s="426"/>
      <c r="AB459" s="426"/>
      <c r="AC459" s="426"/>
    </row>
    <row r="460" spans="1:29" s="423" customFormat="1" ht="15.75">
      <c r="A460" s="421"/>
      <c r="B460" s="422"/>
      <c r="D460" s="424"/>
      <c r="E460" s="425"/>
      <c r="G460" s="424"/>
      <c r="H460" s="425"/>
      <c r="J460" s="424"/>
      <c r="K460" s="425"/>
      <c r="M460" s="424"/>
      <c r="N460" s="424"/>
      <c r="O460" s="425"/>
      <c r="Q460" s="426"/>
      <c r="R460" s="426"/>
      <c r="S460" s="426"/>
      <c r="T460" s="426"/>
      <c r="U460" s="426"/>
      <c r="V460" s="426"/>
      <c r="W460" s="426"/>
      <c r="X460" s="426"/>
      <c r="Y460" s="426"/>
      <c r="Z460" s="426"/>
      <c r="AA460" s="426"/>
      <c r="AB460" s="426"/>
      <c r="AC460" s="426"/>
    </row>
    <row r="461" spans="1:29" s="423" customFormat="1" ht="15.75">
      <c r="A461" s="421"/>
      <c r="B461" s="422"/>
      <c r="D461" s="424"/>
      <c r="E461" s="425"/>
      <c r="G461" s="424"/>
      <c r="H461" s="425"/>
      <c r="J461" s="424"/>
      <c r="K461" s="425"/>
      <c r="M461" s="424"/>
      <c r="N461" s="424"/>
      <c r="O461" s="425"/>
      <c r="Q461" s="426"/>
      <c r="R461" s="426"/>
      <c r="S461" s="426"/>
      <c r="T461" s="426"/>
      <c r="U461" s="426"/>
      <c r="V461" s="426"/>
      <c r="W461" s="426"/>
      <c r="X461" s="426"/>
      <c r="Y461" s="426"/>
      <c r="Z461" s="426"/>
      <c r="AA461" s="426"/>
      <c r="AB461" s="426"/>
      <c r="AC461" s="426"/>
    </row>
    <row r="462" spans="1:29" s="423" customFormat="1" ht="15.75">
      <c r="A462" s="421"/>
      <c r="B462" s="422"/>
      <c r="D462" s="424"/>
      <c r="E462" s="425"/>
      <c r="G462" s="424"/>
      <c r="H462" s="425"/>
      <c r="J462" s="424"/>
      <c r="K462" s="425"/>
      <c r="M462" s="424"/>
      <c r="N462" s="424"/>
      <c r="O462" s="425"/>
      <c r="Q462" s="426"/>
      <c r="R462" s="426"/>
      <c r="S462" s="426"/>
      <c r="T462" s="426"/>
      <c r="U462" s="426"/>
      <c r="V462" s="426"/>
      <c r="W462" s="426"/>
      <c r="X462" s="426"/>
      <c r="Y462" s="426"/>
      <c r="Z462" s="426"/>
      <c r="AA462" s="426"/>
      <c r="AB462" s="426"/>
      <c r="AC462" s="426"/>
    </row>
    <row r="463" spans="1:29" s="423" customFormat="1" ht="15.75">
      <c r="A463" s="421"/>
      <c r="B463" s="422"/>
      <c r="D463" s="424"/>
      <c r="E463" s="425"/>
      <c r="G463" s="424"/>
      <c r="H463" s="425"/>
      <c r="J463" s="424"/>
      <c r="K463" s="425"/>
      <c r="M463" s="424"/>
      <c r="N463" s="424"/>
      <c r="O463" s="425"/>
      <c r="Q463" s="426"/>
      <c r="R463" s="426"/>
      <c r="S463" s="426"/>
      <c r="T463" s="426"/>
      <c r="U463" s="426"/>
      <c r="V463" s="426"/>
      <c r="W463" s="426"/>
      <c r="X463" s="426"/>
      <c r="Y463" s="426"/>
      <c r="Z463" s="426"/>
      <c r="AA463" s="426"/>
      <c r="AB463" s="426"/>
      <c r="AC463" s="426"/>
    </row>
    <row r="464" spans="1:29" s="423" customFormat="1" ht="15.75">
      <c r="A464" s="421"/>
      <c r="B464" s="422"/>
      <c r="D464" s="424"/>
      <c r="E464" s="425"/>
      <c r="G464" s="424"/>
      <c r="H464" s="425"/>
      <c r="J464" s="424"/>
      <c r="K464" s="425"/>
      <c r="M464" s="424"/>
      <c r="N464" s="424"/>
      <c r="O464" s="425"/>
      <c r="Q464" s="426"/>
      <c r="R464" s="426"/>
      <c r="S464" s="426"/>
      <c r="T464" s="426"/>
      <c r="U464" s="426"/>
      <c r="V464" s="426"/>
      <c r="W464" s="426"/>
      <c r="X464" s="426"/>
      <c r="Y464" s="426"/>
      <c r="Z464" s="426"/>
      <c r="AA464" s="426"/>
      <c r="AB464" s="426"/>
      <c r="AC464" s="426"/>
    </row>
    <row r="465" spans="1:29" s="423" customFormat="1" ht="15.75">
      <c r="A465" s="421"/>
      <c r="B465" s="422"/>
      <c r="D465" s="424"/>
      <c r="E465" s="425"/>
      <c r="G465" s="424"/>
      <c r="H465" s="425"/>
      <c r="J465" s="424"/>
      <c r="K465" s="425"/>
      <c r="M465" s="424"/>
      <c r="N465" s="424"/>
      <c r="O465" s="425"/>
      <c r="Q465" s="426"/>
      <c r="R465" s="426"/>
      <c r="S465" s="426"/>
      <c r="T465" s="426"/>
      <c r="U465" s="426"/>
      <c r="V465" s="426"/>
      <c r="W465" s="426"/>
      <c r="X465" s="426"/>
      <c r="Y465" s="426"/>
      <c r="Z465" s="426"/>
      <c r="AA465" s="426"/>
      <c r="AB465" s="426"/>
      <c r="AC465" s="426"/>
    </row>
    <row r="466" spans="1:29" s="423" customFormat="1" ht="15.75">
      <c r="A466" s="421"/>
      <c r="B466" s="422"/>
      <c r="D466" s="424"/>
      <c r="E466" s="425"/>
      <c r="G466" s="424"/>
      <c r="H466" s="425"/>
      <c r="J466" s="424"/>
      <c r="K466" s="425"/>
      <c r="M466" s="424"/>
      <c r="N466" s="424"/>
      <c r="O466" s="425"/>
      <c r="Q466" s="426"/>
      <c r="R466" s="426"/>
      <c r="S466" s="426"/>
      <c r="T466" s="426"/>
      <c r="U466" s="426"/>
      <c r="V466" s="426"/>
      <c r="W466" s="426"/>
      <c r="X466" s="426"/>
      <c r="Y466" s="426"/>
      <c r="Z466" s="426"/>
      <c r="AA466" s="426"/>
      <c r="AB466" s="426"/>
      <c r="AC466" s="426"/>
    </row>
    <row r="467" spans="1:29" s="423" customFormat="1" ht="15.75">
      <c r="A467" s="421"/>
      <c r="B467" s="422"/>
      <c r="D467" s="424"/>
      <c r="E467" s="425"/>
      <c r="G467" s="424"/>
      <c r="H467" s="425"/>
      <c r="J467" s="424"/>
      <c r="K467" s="425"/>
      <c r="M467" s="424"/>
      <c r="N467" s="424"/>
      <c r="O467" s="425"/>
      <c r="Q467" s="426"/>
      <c r="R467" s="426"/>
      <c r="S467" s="426"/>
      <c r="T467" s="426"/>
      <c r="U467" s="426"/>
      <c r="V467" s="426"/>
      <c r="W467" s="426"/>
      <c r="X467" s="426"/>
      <c r="Y467" s="426"/>
      <c r="Z467" s="426"/>
      <c r="AA467" s="426"/>
      <c r="AB467" s="426"/>
      <c r="AC467" s="426"/>
    </row>
    <row r="468" spans="1:29" s="423" customFormat="1" ht="15.75">
      <c r="A468" s="421"/>
      <c r="B468" s="422"/>
      <c r="D468" s="424"/>
      <c r="E468" s="425"/>
      <c r="G468" s="424"/>
      <c r="H468" s="425"/>
      <c r="J468" s="424"/>
      <c r="K468" s="425"/>
      <c r="M468" s="424"/>
      <c r="N468" s="424"/>
      <c r="O468" s="425"/>
      <c r="Q468" s="426"/>
      <c r="R468" s="426"/>
      <c r="S468" s="426"/>
      <c r="T468" s="426"/>
      <c r="U468" s="426"/>
      <c r="V468" s="426"/>
      <c r="W468" s="426"/>
      <c r="X468" s="426"/>
      <c r="Y468" s="426"/>
      <c r="Z468" s="426"/>
      <c r="AA468" s="426"/>
      <c r="AB468" s="426"/>
      <c r="AC468" s="426"/>
    </row>
    <row r="469" spans="1:29" s="423" customFormat="1" ht="15.75">
      <c r="A469" s="421"/>
      <c r="B469" s="422"/>
      <c r="D469" s="424"/>
      <c r="E469" s="425"/>
      <c r="G469" s="424"/>
      <c r="H469" s="425"/>
      <c r="J469" s="424"/>
      <c r="K469" s="425"/>
      <c r="M469" s="424"/>
      <c r="N469" s="424"/>
      <c r="O469" s="425"/>
      <c r="Q469" s="426"/>
      <c r="R469" s="426"/>
      <c r="S469" s="426"/>
      <c r="T469" s="426"/>
      <c r="U469" s="426"/>
      <c r="V469" s="426"/>
      <c r="W469" s="426"/>
      <c r="X469" s="426"/>
      <c r="Y469" s="426"/>
      <c r="Z469" s="426"/>
      <c r="AA469" s="426"/>
      <c r="AB469" s="426"/>
      <c r="AC469" s="426"/>
    </row>
    <row r="470" spans="1:29" s="423" customFormat="1" ht="15.75">
      <c r="A470" s="421"/>
      <c r="B470" s="422"/>
      <c r="D470" s="424"/>
      <c r="E470" s="425"/>
      <c r="G470" s="424"/>
      <c r="H470" s="425"/>
      <c r="J470" s="424"/>
      <c r="K470" s="425"/>
      <c r="M470" s="424"/>
      <c r="N470" s="424"/>
      <c r="O470" s="425"/>
      <c r="Q470" s="426"/>
      <c r="R470" s="426"/>
      <c r="S470" s="426"/>
      <c r="T470" s="426"/>
      <c r="U470" s="426"/>
      <c r="V470" s="426"/>
      <c r="W470" s="426"/>
      <c r="X470" s="426"/>
      <c r="Y470" s="426"/>
      <c r="Z470" s="426"/>
      <c r="AA470" s="426"/>
      <c r="AB470" s="426"/>
      <c r="AC470" s="426"/>
    </row>
    <row r="471" spans="1:29" s="423" customFormat="1" ht="15.75">
      <c r="A471" s="421"/>
      <c r="B471" s="422"/>
      <c r="D471" s="424"/>
      <c r="E471" s="425"/>
      <c r="G471" s="424"/>
      <c r="H471" s="425"/>
      <c r="J471" s="424"/>
      <c r="K471" s="425"/>
      <c r="M471" s="424"/>
      <c r="N471" s="424"/>
      <c r="O471" s="425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  <c r="AA471" s="426"/>
      <c r="AB471" s="426"/>
      <c r="AC471" s="426"/>
    </row>
    <row r="472" spans="1:29" s="423" customFormat="1" ht="15.75">
      <c r="A472" s="421"/>
      <c r="B472" s="422"/>
      <c r="D472" s="424"/>
      <c r="E472" s="425"/>
      <c r="G472" s="424"/>
      <c r="H472" s="425"/>
      <c r="J472" s="424"/>
      <c r="K472" s="425"/>
      <c r="M472" s="424"/>
      <c r="N472" s="424"/>
      <c r="O472" s="425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  <c r="AA472" s="426"/>
      <c r="AB472" s="426"/>
      <c r="AC472" s="426"/>
    </row>
    <row r="473" spans="1:29" s="423" customFormat="1" ht="15.75">
      <c r="A473" s="421"/>
      <c r="B473" s="422"/>
      <c r="D473" s="424"/>
      <c r="E473" s="425"/>
      <c r="G473" s="424"/>
      <c r="H473" s="425"/>
      <c r="J473" s="424"/>
      <c r="K473" s="425"/>
      <c r="M473" s="424"/>
      <c r="N473" s="424"/>
      <c r="O473" s="425"/>
      <c r="Q473" s="426"/>
      <c r="R473" s="426"/>
      <c r="S473" s="426"/>
      <c r="T473" s="426"/>
      <c r="U473" s="426"/>
      <c r="V473" s="426"/>
      <c r="W473" s="426"/>
      <c r="X473" s="426"/>
      <c r="Y473" s="426"/>
      <c r="Z473" s="426"/>
      <c r="AA473" s="426"/>
      <c r="AB473" s="426"/>
      <c r="AC473" s="426"/>
    </row>
  </sheetData>
  <sheetProtection/>
  <mergeCells count="3">
    <mergeCell ref="A6:A8"/>
    <mergeCell ref="P6:P8"/>
    <mergeCell ref="L6:M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Boryeong</dc:creator>
  <cp:keywords/>
  <dc:description/>
  <cp:lastModifiedBy>user1</cp:lastModifiedBy>
  <cp:lastPrinted>2017-11-22T07:22:15Z</cp:lastPrinted>
  <dcterms:created xsi:type="dcterms:W3CDTF">2009-12-15T02:06:27Z</dcterms:created>
  <dcterms:modified xsi:type="dcterms:W3CDTF">2022-03-17T05:21:38Z</dcterms:modified>
  <cp:category/>
  <cp:version/>
  <cp:contentType/>
  <cp:contentStatus/>
</cp:coreProperties>
</file>